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EDRODIAS\Users\Cliente\Desktop\Scanner\Eng Luis\PROJETOS\11-RUA SANTO ESTANISLAU\"/>
    </mc:Choice>
  </mc:AlternateContent>
  <bookViews>
    <workbookView xWindow="-105" yWindow="-105" windowWidth="23250" windowHeight="12570" firstSheet="1" activeTab="1"/>
  </bookViews>
  <sheets>
    <sheet name="CRONOGRAMA_BAIRRO_SAO_JORGE" sheetId="2" state="hidden" r:id="rId1"/>
    <sheet name="CRONOGRAMA_RUA_SANTO_ESTANISLAU" sheetId="3" r:id="rId2"/>
    <sheet name="CRONOGRAMA_RUA_JOSÉ_GIRON" sheetId="4" state="hidden" r:id="rId3"/>
    <sheet name="Planilha1" sheetId="1" r:id="rId4"/>
  </sheets>
  <externalReferences>
    <externalReference r:id="rId5"/>
    <externalReference r:id="rId6"/>
    <externalReference r:id="rId7"/>
  </externalReferences>
  <definedNames>
    <definedName name="Dados.QCI" localSheetId="0">[1]Dados!#REF!</definedName>
    <definedName name="Dados.QCI" localSheetId="2">[1]Dados!#REF!</definedName>
    <definedName name="Dados.QCI" localSheetId="1">[1]Dados!#REF!</definedName>
    <definedName name="Dados.QCI">[1]Dados!#REF!</definedName>
    <definedName name="LAE.ABC.Dados">#REF!</definedName>
    <definedName name="LAE.ABC.Data">#REF!</definedName>
    <definedName name="LAE.ABC.Grupos">#REF!</definedName>
    <definedName name="LAE.ABC.R.Serviços">#REF!</definedName>
    <definedName name="O.R.PLS.Lic" localSheetId="0">[1]Orçamento!#REF!</definedName>
    <definedName name="O.R.PLS.Lic" localSheetId="2">[1]Orçamento!#REF!</definedName>
    <definedName name="O.R.PLS.Lic" localSheetId="1">[1]Orçamento!#REF!</definedName>
    <definedName name="O.R.PLS.Lic">[1]Orçamento!#REF!</definedName>
    <definedName name="VRPL.ABC.Dados">#REF!</definedName>
    <definedName name="VRPL.ABC.Data">#REF!</definedName>
    <definedName name="VRPL.ABC.Grupos">#REF!</definedName>
    <definedName name="VRPL.ABC.R.Serviço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 l="1"/>
  <c r="J9" i="3"/>
  <c r="D10" i="4" l="1"/>
  <c r="J10" i="4"/>
  <c r="J9" i="4"/>
  <c r="D9" i="4" s="1"/>
  <c r="J8" i="4"/>
  <c r="D8" i="4" s="1"/>
  <c r="J7" i="4"/>
  <c r="D7" i="4" s="1"/>
  <c r="D10" i="3"/>
  <c r="D9" i="3"/>
  <c r="D8" i="3"/>
  <c r="D7" i="3"/>
  <c r="F11" i="2"/>
  <c r="F10" i="2"/>
  <c r="D8" i="2"/>
  <c r="D7" i="2"/>
  <c r="F10" i="3" l="1"/>
  <c r="F13" i="2"/>
  <c r="J13" i="2"/>
  <c r="G11" i="2" s="1"/>
  <c r="D9" i="2"/>
  <c r="D12" i="4"/>
  <c r="D13" i="4" s="1"/>
  <c r="J12" i="4"/>
  <c r="E9" i="4" s="1"/>
  <c r="D13" i="3"/>
  <c r="D14" i="3" s="1"/>
  <c r="D10" i="2"/>
  <c r="D13" i="2" l="1"/>
  <c r="D14" i="2" s="1"/>
  <c r="F14" i="2" s="1"/>
  <c r="E9" i="2"/>
  <c r="E8" i="4"/>
  <c r="E7" i="4"/>
  <c r="E10" i="4"/>
  <c r="G10" i="2"/>
  <c r="G13" i="2" s="1"/>
  <c r="E10" i="2"/>
  <c r="E8" i="2"/>
  <c r="E7" i="2"/>
  <c r="E13" i="2" s="1"/>
  <c r="E12" i="4" l="1"/>
  <c r="E13" i="4" s="1"/>
  <c r="K7" i="4"/>
  <c r="K7" i="2"/>
  <c r="E14" i="2"/>
  <c r="G14" i="2" s="1"/>
  <c r="J11" i="3"/>
  <c r="F11" i="3" l="1"/>
  <c r="J13" i="3"/>
  <c r="E9" i="3" l="1"/>
  <c r="E8" i="3"/>
  <c r="E7" i="3"/>
  <c r="G10" i="3"/>
  <c r="E10" i="3"/>
  <c r="F13" i="3"/>
  <c r="F14" i="3" s="1"/>
  <c r="G11" i="3"/>
  <c r="G13" i="3" l="1"/>
  <c r="E13" i="3"/>
  <c r="E14" i="3" s="1"/>
  <c r="G14" i="3" s="1"/>
  <c r="K7" i="3"/>
</calcChain>
</file>

<file path=xl/sharedStrings.xml><?xml version="1.0" encoding="utf-8"?>
<sst xmlns="http://schemas.openxmlformats.org/spreadsheetml/2006/main" count="68" uniqueCount="21">
  <si>
    <t>ITEM</t>
  </si>
  <si>
    <t>DISCRIMINAÇÃO</t>
  </si>
  <si>
    <t>PERÍODO</t>
  </si>
  <si>
    <t>PLACA DE OBRA</t>
  </si>
  <si>
    <t>R$</t>
  </si>
  <si>
    <t>%</t>
  </si>
  <si>
    <t xml:space="preserve">TOTAL NO MÊS </t>
  </si>
  <si>
    <t>TOTAL ACUMULADO</t>
  </si>
  <si>
    <t>TOTAL</t>
  </si>
  <si>
    <t>% DA OBRA</t>
  </si>
  <si>
    <t xml:space="preserve">% </t>
  </si>
  <si>
    <t>DRENAGEM</t>
  </si>
  <si>
    <t>MÊS 1</t>
  </si>
  <si>
    <t>MÊS 2</t>
  </si>
  <si>
    <t>MÊS 3</t>
  </si>
  <si>
    <t>PAVIMENTAÇÃO</t>
  </si>
  <si>
    <t>TERRAPLENAGEM</t>
  </si>
  <si>
    <t>CRONOGRAMA PARA PARA EXECUÇÃO DE DRENAGEM E PAVIMENTAÇÃO COM PEDRAS IRREGULARES NO BAIRRO SÃO JORGE</t>
  </si>
  <si>
    <t>CONTENÇÃO</t>
  </si>
  <si>
    <t>CRONOGRAMA PARA PARA EXECUÇÃO DE DRENAGEM E PAVIMENTAÇÃO COM PEDRAS IRREGULARES NA RUA SANTO ESTANISLAU</t>
  </si>
  <si>
    <t>CRONOGRAMA PARA PARA EXECUÇÃO DE DRENAGEM E PAVIMENTAÇÃO COM PEDRAS IRREGULARES NA RUA JOSÉ GIRON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</si>
</sst>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43" fontId="1" fillId="0" borderId="0" xfId="0" applyNumberFormat="1" applyFont="1"/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4" fontId="1" fillId="0" borderId="15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" fontId="1" fillId="0" borderId="22" xfId="0" applyNumberFormat="1" applyFont="1" applyBorder="1" applyAlignment="1">
      <alignment horizontal="center"/>
    </xf>
    <xf numFmtId="4" fontId="1" fillId="0" borderId="2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560510</xdr:colOff>
      <xdr:row>0</xdr:row>
      <xdr:rowOff>57150</xdr:rowOff>
    </xdr:from>
    <xdr:to>
      <xdr:col>2</xdr:col>
      <xdr:colOff>846260</xdr:colOff>
      <xdr:row>2</xdr:row>
      <xdr:rowOff>304800</xdr:rowOff>
    </xdr:to>
    <xdr:pic>
      <xdr:nvPicPr>
        <xdr:cNvPr id="2" name="Imagem 2" descr="LOGOMARCAS NO WOR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76"/>
        <a:stretch>
          <a:fillRect/>
        </a:stretch>
      </xdr:blipFill>
      <xdr:spPr bwMode="auto">
        <a:xfrm>
          <a:off x="853587" y="57150"/>
          <a:ext cx="1333500" cy="1082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560510</xdr:colOff>
      <xdr:row>0</xdr:row>
      <xdr:rowOff>57150</xdr:rowOff>
    </xdr:from>
    <xdr:to>
      <xdr:col>2</xdr:col>
      <xdr:colOff>846260</xdr:colOff>
      <xdr:row>2</xdr:row>
      <xdr:rowOff>304800</xdr:rowOff>
    </xdr:to>
    <xdr:pic>
      <xdr:nvPicPr>
        <xdr:cNvPr id="2" name="Imagem 2" descr="LOGOMARCAS NO WORD">
          <a:extLst>
            <a:ext uri="{FF2B5EF4-FFF2-40B4-BE49-F238E27FC236}">
              <a16:creationId xmlns:a16="http://schemas.microsoft.com/office/drawing/2014/main" id="{79983381-5BE5-473D-88F0-220BA91F8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76"/>
        <a:stretch>
          <a:fillRect/>
        </a:stretch>
      </xdr:blipFill>
      <xdr:spPr bwMode="auto">
        <a:xfrm>
          <a:off x="865310" y="57150"/>
          <a:ext cx="136017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560510</xdr:colOff>
      <xdr:row>0</xdr:row>
      <xdr:rowOff>57150</xdr:rowOff>
    </xdr:from>
    <xdr:to>
      <xdr:col>2</xdr:col>
      <xdr:colOff>846260</xdr:colOff>
      <xdr:row>2</xdr:row>
      <xdr:rowOff>304800</xdr:rowOff>
    </xdr:to>
    <xdr:pic>
      <xdr:nvPicPr>
        <xdr:cNvPr id="2" name="Imagem 2" descr="LOGOMARCAS NO WORD">
          <a:extLst>
            <a:ext uri="{FF2B5EF4-FFF2-40B4-BE49-F238E27FC236}">
              <a16:creationId xmlns:a16="http://schemas.microsoft.com/office/drawing/2014/main" id="{A3F85F92-1401-481D-963C-8A3B81EC0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76"/>
        <a:stretch>
          <a:fillRect/>
        </a:stretch>
      </xdr:blipFill>
      <xdr:spPr bwMode="auto">
        <a:xfrm>
          <a:off x="865310" y="57150"/>
          <a:ext cx="136017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0000sr623\RSGOV\Documents%20and%20Settings\c125327\Processos\Andamento\Anchieta\MTur\2012\1002.522-51%20-%20Pra&#231;a\Anchieta%20-%201002.522-5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R&#199;AMENTO_RUA%20SANTO%20ESTANISLAU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a\OneDrive\Documentos\DESCANSO\11%20-%20RUA%20SANTO%20ESTANISLAU\RELAT&#211;RIO\OR&#199;AMENTO_RUA%20SANTO%20ESTANIS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Orçamento"/>
      <sheetName val="Cronograma"/>
      <sheetName val="BDI"/>
      <sheetName val="LAE-List"/>
      <sheetName val="LAE-Orç"/>
      <sheetName val="LAE-Laudo"/>
      <sheetName val="LAE-Foto"/>
      <sheetName val="VRPL-List"/>
      <sheetName val="VRPL-Orç"/>
      <sheetName val="VRPL-Laudo"/>
      <sheetName val="RP1-List"/>
      <sheetName val="RP1-Orç"/>
      <sheetName val="RP1-Laudo"/>
      <sheetName val="RAE-00"/>
      <sheetName val="RAE-00.I"/>
      <sheetName val="RAE-00.II"/>
      <sheetName val="RAE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 - DESONERADO"/>
      <sheetName val="SINAPI - NÃO_DESONERADO"/>
      <sheetName val="BAIRRO_SÃO_JORGE"/>
      <sheetName val="RUA SANTO_ESTANISLAU"/>
      <sheetName val="RUA JOSÉ GIRON"/>
      <sheetName val="RESUMO"/>
      <sheetName val="REAJUSTAMENTO"/>
      <sheetName val="BDI"/>
      <sheetName val="Solução"/>
      <sheetName val="BDI - mat. bet."/>
    </sheetNames>
    <sheetDataSet>
      <sheetData sheetId="0" refreshError="1"/>
      <sheetData sheetId="1" refreshError="1"/>
      <sheetData sheetId="2" refreshError="1"/>
      <sheetData sheetId="3">
        <row r="23">
          <cell r="J23">
            <v>69865.333002300002</v>
          </cell>
        </row>
        <row r="28">
          <cell r="J28">
            <v>154260.22942799999</v>
          </cell>
        </row>
        <row r="32">
          <cell r="J32">
            <v>28013.227199999998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 - DESONERADO"/>
      <sheetName val="SINAPI - NÃO_DESONERADO"/>
      <sheetName val="BAIRRO_SÃO_JORGE"/>
      <sheetName val="RUA SANTO_ESTANISLAU"/>
      <sheetName val="RUA JOSÉ GIRON"/>
      <sheetName val="RESUMO"/>
      <sheetName val="REAJUSTAMENTO"/>
      <sheetName val="BDI"/>
      <sheetName val="Solução"/>
      <sheetName val="BDI - mat. bet."/>
    </sheetNames>
    <sheetDataSet>
      <sheetData sheetId="0"/>
      <sheetData sheetId="1"/>
      <sheetData sheetId="2"/>
      <sheetData sheetId="3"/>
      <sheetData sheetId="4">
        <row r="9">
          <cell r="J9">
            <v>148.06508199999999</v>
          </cell>
        </row>
        <row r="21">
          <cell r="J21">
            <v>6905.789650971692</v>
          </cell>
        </row>
        <row r="28">
          <cell r="J28">
            <v>39757.345690379989</v>
          </cell>
        </row>
        <row r="38">
          <cell r="J38">
            <v>113066.52363744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14"/>
  <sheetViews>
    <sheetView showGridLines="0" topLeftCell="G1" zoomScaleNormal="100" workbookViewId="0">
      <selection activeCell="J15" sqref="J15"/>
    </sheetView>
  </sheetViews>
  <sheetFormatPr defaultRowHeight="12.75" x14ac:dyDescent="0.2"/>
  <cols>
    <col min="1" max="1" width="4.42578125" style="1" customWidth="1"/>
    <col min="2" max="2" width="15.7109375" style="1" customWidth="1"/>
    <col min="3" max="3" width="31.7109375" style="1" bestFit="1" customWidth="1"/>
    <col min="4" max="9" width="15.7109375" style="1" customWidth="1"/>
    <col min="10" max="10" width="12.42578125" style="1" bestFit="1" customWidth="1"/>
    <col min="11" max="11" width="16.5703125" style="1" bestFit="1" customWidth="1"/>
    <col min="12" max="255" width="9.140625" style="1"/>
    <col min="256" max="256" width="4.42578125" style="1" customWidth="1"/>
    <col min="257" max="265" width="15.7109375" style="1" customWidth="1"/>
    <col min="266" max="266" width="11.42578125" style="1" bestFit="1" customWidth="1"/>
    <col min="267" max="267" width="16.5703125" style="1" bestFit="1" customWidth="1"/>
    <col min="268" max="511" width="9.140625" style="1"/>
    <col min="512" max="512" width="4.42578125" style="1" customWidth="1"/>
    <col min="513" max="521" width="15.7109375" style="1" customWidth="1"/>
    <col min="522" max="522" width="11.42578125" style="1" bestFit="1" customWidth="1"/>
    <col min="523" max="523" width="16.5703125" style="1" bestFit="1" customWidth="1"/>
    <col min="524" max="767" width="9.140625" style="1"/>
    <col min="768" max="768" width="4.42578125" style="1" customWidth="1"/>
    <col min="769" max="777" width="15.7109375" style="1" customWidth="1"/>
    <col min="778" max="778" width="11.42578125" style="1" bestFit="1" customWidth="1"/>
    <col min="779" max="779" width="16.5703125" style="1" bestFit="1" customWidth="1"/>
    <col min="780" max="1023" width="9.140625" style="1"/>
    <col min="1024" max="1024" width="4.42578125" style="1" customWidth="1"/>
    <col min="1025" max="1033" width="15.7109375" style="1" customWidth="1"/>
    <col min="1034" max="1034" width="11.42578125" style="1" bestFit="1" customWidth="1"/>
    <col min="1035" max="1035" width="16.5703125" style="1" bestFit="1" customWidth="1"/>
    <col min="1036" max="1279" width="9.140625" style="1"/>
    <col min="1280" max="1280" width="4.42578125" style="1" customWidth="1"/>
    <col min="1281" max="1289" width="15.7109375" style="1" customWidth="1"/>
    <col min="1290" max="1290" width="11.42578125" style="1" bestFit="1" customWidth="1"/>
    <col min="1291" max="1291" width="16.5703125" style="1" bestFit="1" customWidth="1"/>
    <col min="1292" max="1535" width="9.140625" style="1"/>
    <col min="1536" max="1536" width="4.42578125" style="1" customWidth="1"/>
    <col min="1537" max="1545" width="15.7109375" style="1" customWidth="1"/>
    <col min="1546" max="1546" width="11.42578125" style="1" bestFit="1" customWidth="1"/>
    <col min="1547" max="1547" width="16.5703125" style="1" bestFit="1" customWidth="1"/>
    <col min="1548" max="1791" width="9.140625" style="1"/>
    <col min="1792" max="1792" width="4.42578125" style="1" customWidth="1"/>
    <col min="1793" max="1801" width="15.7109375" style="1" customWidth="1"/>
    <col min="1802" max="1802" width="11.42578125" style="1" bestFit="1" customWidth="1"/>
    <col min="1803" max="1803" width="16.5703125" style="1" bestFit="1" customWidth="1"/>
    <col min="1804" max="2047" width="9.140625" style="1"/>
    <col min="2048" max="2048" width="4.42578125" style="1" customWidth="1"/>
    <col min="2049" max="2057" width="15.7109375" style="1" customWidth="1"/>
    <col min="2058" max="2058" width="11.42578125" style="1" bestFit="1" customWidth="1"/>
    <col min="2059" max="2059" width="16.5703125" style="1" bestFit="1" customWidth="1"/>
    <col min="2060" max="2303" width="9.140625" style="1"/>
    <col min="2304" max="2304" width="4.42578125" style="1" customWidth="1"/>
    <col min="2305" max="2313" width="15.7109375" style="1" customWidth="1"/>
    <col min="2314" max="2314" width="11.42578125" style="1" bestFit="1" customWidth="1"/>
    <col min="2315" max="2315" width="16.5703125" style="1" bestFit="1" customWidth="1"/>
    <col min="2316" max="2559" width="9.140625" style="1"/>
    <col min="2560" max="2560" width="4.42578125" style="1" customWidth="1"/>
    <col min="2561" max="2569" width="15.7109375" style="1" customWidth="1"/>
    <col min="2570" max="2570" width="11.42578125" style="1" bestFit="1" customWidth="1"/>
    <col min="2571" max="2571" width="16.5703125" style="1" bestFit="1" customWidth="1"/>
    <col min="2572" max="2815" width="9.140625" style="1"/>
    <col min="2816" max="2816" width="4.42578125" style="1" customWidth="1"/>
    <col min="2817" max="2825" width="15.7109375" style="1" customWidth="1"/>
    <col min="2826" max="2826" width="11.42578125" style="1" bestFit="1" customWidth="1"/>
    <col min="2827" max="2827" width="16.5703125" style="1" bestFit="1" customWidth="1"/>
    <col min="2828" max="3071" width="9.140625" style="1"/>
    <col min="3072" max="3072" width="4.42578125" style="1" customWidth="1"/>
    <col min="3073" max="3081" width="15.7109375" style="1" customWidth="1"/>
    <col min="3082" max="3082" width="11.42578125" style="1" bestFit="1" customWidth="1"/>
    <col min="3083" max="3083" width="16.5703125" style="1" bestFit="1" customWidth="1"/>
    <col min="3084" max="3327" width="9.140625" style="1"/>
    <col min="3328" max="3328" width="4.42578125" style="1" customWidth="1"/>
    <col min="3329" max="3337" width="15.7109375" style="1" customWidth="1"/>
    <col min="3338" max="3338" width="11.42578125" style="1" bestFit="1" customWidth="1"/>
    <col min="3339" max="3339" width="16.5703125" style="1" bestFit="1" customWidth="1"/>
    <col min="3340" max="3583" width="9.140625" style="1"/>
    <col min="3584" max="3584" width="4.42578125" style="1" customWidth="1"/>
    <col min="3585" max="3593" width="15.7109375" style="1" customWidth="1"/>
    <col min="3594" max="3594" width="11.42578125" style="1" bestFit="1" customWidth="1"/>
    <col min="3595" max="3595" width="16.5703125" style="1" bestFit="1" customWidth="1"/>
    <col min="3596" max="3839" width="9.140625" style="1"/>
    <col min="3840" max="3840" width="4.42578125" style="1" customWidth="1"/>
    <col min="3841" max="3849" width="15.7109375" style="1" customWidth="1"/>
    <col min="3850" max="3850" width="11.42578125" style="1" bestFit="1" customWidth="1"/>
    <col min="3851" max="3851" width="16.5703125" style="1" bestFit="1" customWidth="1"/>
    <col min="3852" max="4095" width="9.140625" style="1"/>
    <col min="4096" max="4096" width="4.42578125" style="1" customWidth="1"/>
    <col min="4097" max="4105" width="15.7109375" style="1" customWidth="1"/>
    <col min="4106" max="4106" width="11.42578125" style="1" bestFit="1" customWidth="1"/>
    <col min="4107" max="4107" width="16.5703125" style="1" bestFit="1" customWidth="1"/>
    <col min="4108" max="4351" width="9.140625" style="1"/>
    <col min="4352" max="4352" width="4.42578125" style="1" customWidth="1"/>
    <col min="4353" max="4361" width="15.7109375" style="1" customWidth="1"/>
    <col min="4362" max="4362" width="11.42578125" style="1" bestFit="1" customWidth="1"/>
    <col min="4363" max="4363" width="16.5703125" style="1" bestFit="1" customWidth="1"/>
    <col min="4364" max="4607" width="9.140625" style="1"/>
    <col min="4608" max="4608" width="4.42578125" style="1" customWidth="1"/>
    <col min="4609" max="4617" width="15.7109375" style="1" customWidth="1"/>
    <col min="4618" max="4618" width="11.42578125" style="1" bestFit="1" customWidth="1"/>
    <col min="4619" max="4619" width="16.5703125" style="1" bestFit="1" customWidth="1"/>
    <col min="4620" max="4863" width="9.140625" style="1"/>
    <col min="4864" max="4864" width="4.42578125" style="1" customWidth="1"/>
    <col min="4865" max="4873" width="15.7109375" style="1" customWidth="1"/>
    <col min="4874" max="4874" width="11.42578125" style="1" bestFit="1" customWidth="1"/>
    <col min="4875" max="4875" width="16.5703125" style="1" bestFit="1" customWidth="1"/>
    <col min="4876" max="5119" width="9.140625" style="1"/>
    <col min="5120" max="5120" width="4.42578125" style="1" customWidth="1"/>
    <col min="5121" max="5129" width="15.7109375" style="1" customWidth="1"/>
    <col min="5130" max="5130" width="11.42578125" style="1" bestFit="1" customWidth="1"/>
    <col min="5131" max="5131" width="16.5703125" style="1" bestFit="1" customWidth="1"/>
    <col min="5132" max="5375" width="9.140625" style="1"/>
    <col min="5376" max="5376" width="4.42578125" style="1" customWidth="1"/>
    <col min="5377" max="5385" width="15.7109375" style="1" customWidth="1"/>
    <col min="5386" max="5386" width="11.42578125" style="1" bestFit="1" customWidth="1"/>
    <col min="5387" max="5387" width="16.5703125" style="1" bestFit="1" customWidth="1"/>
    <col min="5388" max="5631" width="9.140625" style="1"/>
    <col min="5632" max="5632" width="4.42578125" style="1" customWidth="1"/>
    <col min="5633" max="5641" width="15.7109375" style="1" customWidth="1"/>
    <col min="5642" max="5642" width="11.42578125" style="1" bestFit="1" customWidth="1"/>
    <col min="5643" max="5643" width="16.5703125" style="1" bestFit="1" customWidth="1"/>
    <col min="5644" max="5887" width="9.140625" style="1"/>
    <col min="5888" max="5888" width="4.42578125" style="1" customWidth="1"/>
    <col min="5889" max="5897" width="15.7109375" style="1" customWidth="1"/>
    <col min="5898" max="5898" width="11.42578125" style="1" bestFit="1" customWidth="1"/>
    <col min="5899" max="5899" width="16.5703125" style="1" bestFit="1" customWidth="1"/>
    <col min="5900" max="6143" width="9.140625" style="1"/>
    <col min="6144" max="6144" width="4.42578125" style="1" customWidth="1"/>
    <col min="6145" max="6153" width="15.7109375" style="1" customWidth="1"/>
    <col min="6154" max="6154" width="11.42578125" style="1" bestFit="1" customWidth="1"/>
    <col min="6155" max="6155" width="16.5703125" style="1" bestFit="1" customWidth="1"/>
    <col min="6156" max="6399" width="9.140625" style="1"/>
    <col min="6400" max="6400" width="4.42578125" style="1" customWidth="1"/>
    <col min="6401" max="6409" width="15.7109375" style="1" customWidth="1"/>
    <col min="6410" max="6410" width="11.42578125" style="1" bestFit="1" customWidth="1"/>
    <col min="6411" max="6411" width="16.5703125" style="1" bestFit="1" customWidth="1"/>
    <col min="6412" max="6655" width="9.140625" style="1"/>
    <col min="6656" max="6656" width="4.42578125" style="1" customWidth="1"/>
    <col min="6657" max="6665" width="15.7109375" style="1" customWidth="1"/>
    <col min="6666" max="6666" width="11.42578125" style="1" bestFit="1" customWidth="1"/>
    <col min="6667" max="6667" width="16.5703125" style="1" bestFit="1" customWidth="1"/>
    <col min="6668" max="6911" width="9.140625" style="1"/>
    <col min="6912" max="6912" width="4.42578125" style="1" customWidth="1"/>
    <col min="6913" max="6921" width="15.7109375" style="1" customWidth="1"/>
    <col min="6922" max="6922" width="11.42578125" style="1" bestFit="1" customWidth="1"/>
    <col min="6923" max="6923" width="16.5703125" style="1" bestFit="1" customWidth="1"/>
    <col min="6924" max="7167" width="9.140625" style="1"/>
    <col min="7168" max="7168" width="4.42578125" style="1" customWidth="1"/>
    <col min="7169" max="7177" width="15.7109375" style="1" customWidth="1"/>
    <col min="7178" max="7178" width="11.42578125" style="1" bestFit="1" customWidth="1"/>
    <col min="7179" max="7179" width="16.5703125" style="1" bestFit="1" customWidth="1"/>
    <col min="7180" max="7423" width="9.140625" style="1"/>
    <col min="7424" max="7424" width="4.42578125" style="1" customWidth="1"/>
    <col min="7425" max="7433" width="15.7109375" style="1" customWidth="1"/>
    <col min="7434" max="7434" width="11.42578125" style="1" bestFit="1" customWidth="1"/>
    <col min="7435" max="7435" width="16.5703125" style="1" bestFit="1" customWidth="1"/>
    <col min="7436" max="7679" width="9.140625" style="1"/>
    <col min="7680" max="7680" width="4.42578125" style="1" customWidth="1"/>
    <col min="7681" max="7689" width="15.7109375" style="1" customWidth="1"/>
    <col min="7690" max="7690" width="11.42578125" style="1" bestFit="1" customWidth="1"/>
    <col min="7691" max="7691" width="16.5703125" style="1" bestFit="1" customWidth="1"/>
    <col min="7692" max="7935" width="9.140625" style="1"/>
    <col min="7936" max="7936" width="4.42578125" style="1" customWidth="1"/>
    <col min="7937" max="7945" width="15.7109375" style="1" customWidth="1"/>
    <col min="7946" max="7946" width="11.42578125" style="1" bestFit="1" customWidth="1"/>
    <col min="7947" max="7947" width="16.5703125" style="1" bestFit="1" customWidth="1"/>
    <col min="7948" max="8191" width="9.140625" style="1"/>
    <col min="8192" max="8192" width="4.42578125" style="1" customWidth="1"/>
    <col min="8193" max="8201" width="15.7109375" style="1" customWidth="1"/>
    <col min="8202" max="8202" width="11.42578125" style="1" bestFit="1" customWidth="1"/>
    <col min="8203" max="8203" width="16.5703125" style="1" bestFit="1" customWidth="1"/>
    <col min="8204" max="8447" width="9.140625" style="1"/>
    <col min="8448" max="8448" width="4.42578125" style="1" customWidth="1"/>
    <col min="8449" max="8457" width="15.7109375" style="1" customWidth="1"/>
    <col min="8458" max="8458" width="11.42578125" style="1" bestFit="1" customWidth="1"/>
    <col min="8459" max="8459" width="16.5703125" style="1" bestFit="1" customWidth="1"/>
    <col min="8460" max="8703" width="9.140625" style="1"/>
    <col min="8704" max="8704" width="4.42578125" style="1" customWidth="1"/>
    <col min="8705" max="8713" width="15.7109375" style="1" customWidth="1"/>
    <col min="8714" max="8714" width="11.42578125" style="1" bestFit="1" customWidth="1"/>
    <col min="8715" max="8715" width="16.5703125" style="1" bestFit="1" customWidth="1"/>
    <col min="8716" max="8959" width="9.140625" style="1"/>
    <col min="8960" max="8960" width="4.42578125" style="1" customWidth="1"/>
    <col min="8961" max="8969" width="15.7109375" style="1" customWidth="1"/>
    <col min="8970" max="8970" width="11.42578125" style="1" bestFit="1" customWidth="1"/>
    <col min="8971" max="8971" width="16.5703125" style="1" bestFit="1" customWidth="1"/>
    <col min="8972" max="9215" width="9.140625" style="1"/>
    <col min="9216" max="9216" width="4.42578125" style="1" customWidth="1"/>
    <col min="9217" max="9225" width="15.7109375" style="1" customWidth="1"/>
    <col min="9226" max="9226" width="11.42578125" style="1" bestFit="1" customWidth="1"/>
    <col min="9227" max="9227" width="16.5703125" style="1" bestFit="1" customWidth="1"/>
    <col min="9228" max="9471" width="9.140625" style="1"/>
    <col min="9472" max="9472" width="4.42578125" style="1" customWidth="1"/>
    <col min="9473" max="9481" width="15.7109375" style="1" customWidth="1"/>
    <col min="9482" max="9482" width="11.42578125" style="1" bestFit="1" customWidth="1"/>
    <col min="9483" max="9483" width="16.5703125" style="1" bestFit="1" customWidth="1"/>
    <col min="9484" max="9727" width="9.140625" style="1"/>
    <col min="9728" max="9728" width="4.42578125" style="1" customWidth="1"/>
    <col min="9729" max="9737" width="15.7109375" style="1" customWidth="1"/>
    <col min="9738" max="9738" width="11.42578125" style="1" bestFit="1" customWidth="1"/>
    <col min="9739" max="9739" width="16.5703125" style="1" bestFit="1" customWidth="1"/>
    <col min="9740" max="9983" width="9.140625" style="1"/>
    <col min="9984" max="9984" width="4.42578125" style="1" customWidth="1"/>
    <col min="9985" max="9993" width="15.7109375" style="1" customWidth="1"/>
    <col min="9994" max="9994" width="11.42578125" style="1" bestFit="1" customWidth="1"/>
    <col min="9995" max="9995" width="16.5703125" style="1" bestFit="1" customWidth="1"/>
    <col min="9996" max="10239" width="9.140625" style="1"/>
    <col min="10240" max="10240" width="4.42578125" style="1" customWidth="1"/>
    <col min="10241" max="10249" width="15.7109375" style="1" customWidth="1"/>
    <col min="10250" max="10250" width="11.42578125" style="1" bestFit="1" customWidth="1"/>
    <col min="10251" max="10251" width="16.5703125" style="1" bestFit="1" customWidth="1"/>
    <col min="10252" max="10495" width="9.140625" style="1"/>
    <col min="10496" max="10496" width="4.42578125" style="1" customWidth="1"/>
    <col min="10497" max="10505" width="15.7109375" style="1" customWidth="1"/>
    <col min="10506" max="10506" width="11.42578125" style="1" bestFit="1" customWidth="1"/>
    <col min="10507" max="10507" width="16.5703125" style="1" bestFit="1" customWidth="1"/>
    <col min="10508" max="10751" width="9.140625" style="1"/>
    <col min="10752" max="10752" width="4.42578125" style="1" customWidth="1"/>
    <col min="10753" max="10761" width="15.7109375" style="1" customWidth="1"/>
    <col min="10762" max="10762" width="11.42578125" style="1" bestFit="1" customWidth="1"/>
    <col min="10763" max="10763" width="16.5703125" style="1" bestFit="1" customWidth="1"/>
    <col min="10764" max="11007" width="9.140625" style="1"/>
    <col min="11008" max="11008" width="4.42578125" style="1" customWidth="1"/>
    <col min="11009" max="11017" width="15.7109375" style="1" customWidth="1"/>
    <col min="11018" max="11018" width="11.42578125" style="1" bestFit="1" customWidth="1"/>
    <col min="11019" max="11019" width="16.5703125" style="1" bestFit="1" customWidth="1"/>
    <col min="11020" max="11263" width="9.140625" style="1"/>
    <col min="11264" max="11264" width="4.42578125" style="1" customWidth="1"/>
    <col min="11265" max="11273" width="15.7109375" style="1" customWidth="1"/>
    <col min="11274" max="11274" width="11.42578125" style="1" bestFit="1" customWidth="1"/>
    <col min="11275" max="11275" width="16.5703125" style="1" bestFit="1" customWidth="1"/>
    <col min="11276" max="11519" width="9.140625" style="1"/>
    <col min="11520" max="11520" width="4.42578125" style="1" customWidth="1"/>
    <col min="11521" max="11529" width="15.7109375" style="1" customWidth="1"/>
    <col min="11530" max="11530" width="11.42578125" style="1" bestFit="1" customWidth="1"/>
    <col min="11531" max="11531" width="16.5703125" style="1" bestFit="1" customWidth="1"/>
    <col min="11532" max="11775" width="9.140625" style="1"/>
    <col min="11776" max="11776" width="4.42578125" style="1" customWidth="1"/>
    <col min="11777" max="11785" width="15.7109375" style="1" customWidth="1"/>
    <col min="11786" max="11786" width="11.42578125" style="1" bestFit="1" customWidth="1"/>
    <col min="11787" max="11787" width="16.5703125" style="1" bestFit="1" customWidth="1"/>
    <col min="11788" max="12031" width="9.140625" style="1"/>
    <col min="12032" max="12032" width="4.42578125" style="1" customWidth="1"/>
    <col min="12033" max="12041" width="15.7109375" style="1" customWidth="1"/>
    <col min="12042" max="12042" width="11.42578125" style="1" bestFit="1" customWidth="1"/>
    <col min="12043" max="12043" width="16.5703125" style="1" bestFit="1" customWidth="1"/>
    <col min="12044" max="12287" width="9.140625" style="1"/>
    <col min="12288" max="12288" width="4.42578125" style="1" customWidth="1"/>
    <col min="12289" max="12297" width="15.7109375" style="1" customWidth="1"/>
    <col min="12298" max="12298" width="11.42578125" style="1" bestFit="1" customWidth="1"/>
    <col min="12299" max="12299" width="16.5703125" style="1" bestFit="1" customWidth="1"/>
    <col min="12300" max="12543" width="9.140625" style="1"/>
    <col min="12544" max="12544" width="4.42578125" style="1" customWidth="1"/>
    <col min="12545" max="12553" width="15.7109375" style="1" customWidth="1"/>
    <col min="12554" max="12554" width="11.42578125" style="1" bestFit="1" customWidth="1"/>
    <col min="12555" max="12555" width="16.5703125" style="1" bestFit="1" customWidth="1"/>
    <col min="12556" max="12799" width="9.140625" style="1"/>
    <col min="12800" max="12800" width="4.42578125" style="1" customWidth="1"/>
    <col min="12801" max="12809" width="15.7109375" style="1" customWidth="1"/>
    <col min="12810" max="12810" width="11.42578125" style="1" bestFit="1" customWidth="1"/>
    <col min="12811" max="12811" width="16.5703125" style="1" bestFit="1" customWidth="1"/>
    <col min="12812" max="13055" width="9.140625" style="1"/>
    <col min="13056" max="13056" width="4.42578125" style="1" customWidth="1"/>
    <col min="13057" max="13065" width="15.7109375" style="1" customWidth="1"/>
    <col min="13066" max="13066" width="11.42578125" style="1" bestFit="1" customWidth="1"/>
    <col min="13067" max="13067" width="16.5703125" style="1" bestFit="1" customWidth="1"/>
    <col min="13068" max="13311" width="9.140625" style="1"/>
    <col min="13312" max="13312" width="4.42578125" style="1" customWidth="1"/>
    <col min="13313" max="13321" width="15.7109375" style="1" customWidth="1"/>
    <col min="13322" max="13322" width="11.42578125" style="1" bestFit="1" customWidth="1"/>
    <col min="13323" max="13323" width="16.5703125" style="1" bestFit="1" customWidth="1"/>
    <col min="13324" max="13567" width="9.140625" style="1"/>
    <col min="13568" max="13568" width="4.42578125" style="1" customWidth="1"/>
    <col min="13569" max="13577" width="15.7109375" style="1" customWidth="1"/>
    <col min="13578" max="13578" width="11.42578125" style="1" bestFit="1" customWidth="1"/>
    <col min="13579" max="13579" width="16.5703125" style="1" bestFit="1" customWidth="1"/>
    <col min="13580" max="13823" width="9.140625" style="1"/>
    <col min="13824" max="13824" width="4.42578125" style="1" customWidth="1"/>
    <col min="13825" max="13833" width="15.7109375" style="1" customWidth="1"/>
    <col min="13834" max="13834" width="11.42578125" style="1" bestFit="1" customWidth="1"/>
    <col min="13835" max="13835" width="16.5703125" style="1" bestFit="1" customWidth="1"/>
    <col min="13836" max="14079" width="9.140625" style="1"/>
    <col min="14080" max="14080" width="4.42578125" style="1" customWidth="1"/>
    <col min="14081" max="14089" width="15.7109375" style="1" customWidth="1"/>
    <col min="14090" max="14090" width="11.42578125" style="1" bestFit="1" customWidth="1"/>
    <col min="14091" max="14091" width="16.5703125" style="1" bestFit="1" customWidth="1"/>
    <col min="14092" max="14335" width="9.140625" style="1"/>
    <col min="14336" max="14336" width="4.42578125" style="1" customWidth="1"/>
    <col min="14337" max="14345" width="15.7109375" style="1" customWidth="1"/>
    <col min="14346" max="14346" width="11.42578125" style="1" bestFit="1" customWidth="1"/>
    <col min="14347" max="14347" width="16.5703125" style="1" bestFit="1" customWidth="1"/>
    <col min="14348" max="14591" width="9.140625" style="1"/>
    <col min="14592" max="14592" width="4.42578125" style="1" customWidth="1"/>
    <col min="14593" max="14601" width="15.7109375" style="1" customWidth="1"/>
    <col min="14602" max="14602" width="11.42578125" style="1" bestFit="1" customWidth="1"/>
    <col min="14603" max="14603" width="16.5703125" style="1" bestFit="1" customWidth="1"/>
    <col min="14604" max="14847" width="9.140625" style="1"/>
    <col min="14848" max="14848" width="4.42578125" style="1" customWidth="1"/>
    <col min="14849" max="14857" width="15.7109375" style="1" customWidth="1"/>
    <col min="14858" max="14858" width="11.42578125" style="1" bestFit="1" customWidth="1"/>
    <col min="14859" max="14859" width="16.5703125" style="1" bestFit="1" customWidth="1"/>
    <col min="14860" max="15103" width="9.140625" style="1"/>
    <col min="15104" max="15104" width="4.42578125" style="1" customWidth="1"/>
    <col min="15105" max="15113" width="15.7109375" style="1" customWidth="1"/>
    <col min="15114" max="15114" width="11.42578125" style="1" bestFit="1" customWidth="1"/>
    <col min="15115" max="15115" width="16.5703125" style="1" bestFit="1" customWidth="1"/>
    <col min="15116" max="15359" width="9.140625" style="1"/>
    <col min="15360" max="15360" width="4.42578125" style="1" customWidth="1"/>
    <col min="15361" max="15369" width="15.7109375" style="1" customWidth="1"/>
    <col min="15370" max="15370" width="11.42578125" style="1" bestFit="1" customWidth="1"/>
    <col min="15371" max="15371" width="16.5703125" style="1" bestFit="1" customWidth="1"/>
    <col min="15372" max="15615" width="9.140625" style="1"/>
    <col min="15616" max="15616" width="4.42578125" style="1" customWidth="1"/>
    <col min="15617" max="15625" width="15.7109375" style="1" customWidth="1"/>
    <col min="15626" max="15626" width="11.42578125" style="1" bestFit="1" customWidth="1"/>
    <col min="15627" max="15627" width="16.5703125" style="1" bestFit="1" customWidth="1"/>
    <col min="15628" max="15871" width="9.140625" style="1"/>
    <col min="15872" max="15872" width="4.42578125" style="1" customWidth="1"/>
    <col min="15873" max="15881" width="15.7109375" style="1" customWidth="1"/>
    <col min="15882" max="15882" width="11.42578125" style="1" bestFit="1" customWidth="1"/>
    <col min="15883" max="15883" width="16.5703125" style="1" bestFit="1" customWidth="1"/>
    <col min="15884" max="16127" width="9.140625" style="1"/>
    <col min="16128" max="16128" width="4.42578125" style="1" customWidth="1"/>
    <col min="16129" max="16137" width="15.7109375" style="1" customWidth="1"/>
    <col min="16138" max="16138" width="11.42578125" style="1" bestFit="1" customWidth="1"/>
    <col min="16139" max="16139" width="16.5703125" style="1" bestFit="1" customWidth="1"/>
    <col min="16140" max="16384" width="9.140625" style="1"/>
  </cols>
  <sheetData>
    <row r="1" spans="2:11" ht="33" customHeight="1" x14ac:dyDescent="0.2">
      <c r="B1" s="33"/>
      <c r="C1" s="34"/>
      <c r="D1" s="39" t="s">
        <v>17</v>
      </c>
      <c r="E1" s="39"/>
      <c r="F1" s="39"/>
      <c r="G1" s="39"/>
      <c r="H1" s="39"/>
      <c r="I1" s="40"/>
    </row>
    <row r="2" spans="2:11" s="3" customFormat="1" ht="33" customHeight="1" x14ac:dyDescent="0.2">
      <c r="B2" s="35"/>
      <c r="C2" s="36"/>
      <c r="D2" s="41"/>
      <c r="E2" s="41"/>
      <c r="F2" s="41"/>
      <c r="G2" s="41"/>
      <c r="H2" s="41"/>
      <c r="I2" s="42"/>
      <c r="J2" s="2"/>
    </row>
    <row r="3" spans="2:11" ht="33" customHeight="1" x14ac:dyDescent="0.2">
      <c r="B3" s="37"/>
      <c r="C3" s="38"/>
      <c r="D3" s="43"/>
      <c r="E3" s="43"/>
      <c r="F3" s="43"/>
      <c r="G3" s="43"/>
      <c r="H3" s="43"/>
      <c r="I3" s="44"/>
      <c r="J3" s="4"/>
    </row>
    <row r="4" spans="2:11" x14ac:dyDescent="0.2">
      <c r="B4" s="50" t="s">
        <v>0</v>
      </c>
      <c r="C4" s="51" t="s">
        <v>1</v>
      </c>
      <c r="D4" s="45" t="s">
        <v>2</v>
      </c>
      <c r="E4" s="45"/>
      <c r="F4" s="45"/>
      <c r="G4" s="45"/>
      <c r="H4" s="45"/>
      <c r="I4" s="46"/>
      <c r="J4" s="31" t="s">
        <v>8</v>
      </c>
      <c r="K4" s="32"/>
    </row>
    <row r="5" spans="2:11" x14ac:dyDescent="0.2">
      <c r="B5" s="50"/>
      <c r="C5" s="52"/>
      <c r="D5" s="45" t="s">
        <v>12</v>
      </c>
      <c r="E5" s="45"/>
      <c r="F5" s="45" t="s">
        <v>13</v>
      </c>
      <c r="G5" s="45"/>
      <c r="H5" s="45" t="s">
        <v>14</v>
      </c>
      <c r="I5" s="46"/>
      <c r="J5" s="31"/>
      <c r="K5" s="32"/>
    </row>
    <row r="6" spans="2:11" x14ac:dyDescent="0.2">
      <c r="B6" s="50"/>
      <c r="C6" s="52"/>
      <c r="D6" s="11" t="s">
        <v>4</v>
      </c>
      <c r="E6" s="11" t="s">
        <v>10</v>
      </c>
      <c r="F6" s="11" t="s">
        <v>4</v>
      </c>
      <c r="G6" s="11" t="s">
        <v>5</v>
      </c>
      <c r="H6" s="11" t="s">
        <v>4</v>
      </c>
      <c r="I6" s="12" t="s">
        <v>5</v>
      </c>
      <c r="J6" s="1" t="s">
        <v>4</v>
      </c>
      <c r="K6" s="1" t="s">
        <v>9</v>
      </c>
    </row>
    <row r="7" spans="2:11" x14ac:dyDescent="0.2">
      <c r="B7" s="13">
        <v>1</v>
      </c>
      <c r="C7" s="7" t="s">
        <v>3</v>
      </c>
      <c r="D7" s="8">
        <f>J7</f>
        <v>148.06508199999999</v>
      </c>
      <c r="E7" s="8">
        <f>D7/$J$13*100</f>
        <v>3.5121589144932103E-2</v>
      </c>
      <c r="F7" s="8"/>
      <c r="G7" s="8"/>
      <c r="H7" s="8"/>
      <c r="I7" s="14"/>
      <c r="J7" s="6">
        <v>148.06508199999999</v>
      </c>
      <c r="K7" s="6">
        <f>E7+G7+I7</f>
        <v>3.5121589144932103E-2</v>
      </c>
    </row>
    <row r="8" spans="2:11" x14ac:dyDescent="0.2">
      <c r="B8" s="13">
        <v>2</v>
      </c>
      <c r="C8" s="7" t="s">
        <v>16</v>
      </c>
      <c r="D8" s="8">
        <f>J8</f>
        <v>15727.350194710152</v>
      </c>
      <c r="E8" s="8">
        <f>D8/$J$13*100</f>
        <v>3.7305860667208353</v>
      </c>
      <c r="F8" s="8"/>
      <c r="G8" s="8"/>
      <c r="H8" s="8"/>
      <c r="I8" s="14"/>
      <c r="J8" s="6">
        <v>15727.350194710152</v>
      </c>
      <c r="K8" s="6"/>
    </row>
    <row r="9" spans="2:11" x14ac:dyDescent="0.2">
      <c r="B9" s="25">
        <v>3</v>
      </c>
      <c r="C9" s="26" t="s">
        <v>11</v>
      </c>
      <c r="D9" s="27">
        <f>J9</f>
        <v>131544.35206517996</v>
      </c>
      <c r="E9" s="8">
        <f>D9/$J$13*100</f>
        <v>31.202810447702667</v>
      </c>
      <c r="F9" s="27"/>
      <c r="G9" s="27"/>
      <c r="H9" s="27"/>
      <c r="I9" s="28"/>
      <c r="J9" s="6">
        <v>131544.35206517996</v>
      </c>
      <c r="K9" s="6"/>
    </row>
    <row r="10" spans="2:11" x14ac:dyDescent="0.2">
      <c r="B10" s="13">
        <v>4</v>
      </c>
      <c r="C10" s="7" t="s">
        <v>15</v>
      </c>
      <c r="D10" s="8">
        <f>J10*1/3</f>
        <v>87085.256848479985</v>
      </c>
      <c r="E10" s="8">
        <f>D10/$J$13*100</f>
        <v>20.656947406500603</v>
      </c>
      <c r="F10" s="8">
        <f>J10*2/3</f>
        <v>174170.51369695997</v>
      </c>
      <c r="G10" s="8">
        <f>F10/$J$13*100</f>
        <v>41.313894813001205</v>
      </c>
      <c r="H10" s="8"/>
      <c r="I10" s="14"/>
      <c r="J10" s="6">
        <v>261255.77054543997</v>
      </c>
      <c r="K10" s="6"/>
    </row>
    <row r="11" spans="2:11" ht="13.5" thickBot="1" x14ac:dyDescent="0.25">
      <c r="B11" s="15">
        <v>5</v>
      </c>
      <c r="C11" s="16" t="s">
        <v>18</v>
      </c>
      <c r="D11" s="17"/>
      <c r="E11" s="17"/>
      <c r="F11" s="17">
        <f>J11</f>
        <v>12903</v>
      </c>
      <c r="G11" s="17">
        <f>F11/$J$13*100</f>
        <v>3.0606396769297639</v>
      </c>
      <c r="H11" s="17"/>
      <c r="I11" s="18"/>
      <c r="J11" s="6">
        <v>12903</v>
      </c>
      <c r="K11" s="6"/>
    </row>
    <row r="12" spans="2:11" ht="13.5" thickBot="1" x14ac:dyDescent="0.25">
      <c r="B12" s="9"/>
      <c r="C12" s="10"/>
      <c r="D12" s="47"/>
      <c r="E12" s="48"/>
      <c r="F12" s="48"/>
      <c r="G12" s="48"/>
      <c r="H12" s="48"/>
      <c r="I12" s="49"/>
      <c r="J12" s="6"/>
      <c r="K12" s="6"/>
    </row>
    <row r="13" spans="2:11" x14ac:dyDescent="0.2">
      <c r="C13" s="5" t="s">
        <v>6</v>
      </c>
      <c r="D13" s="19">
        <f>SUM(D7:D11)</f>
        <v>234505.02419037011</v>
      </c>
      <c r="E13" s="20">
        <f>SUM(E7:E11)</f>
        <v>55.625465510069034</v>
      </c>
      <c r="F13" s="20">
        <f>SUM(F7:F11)</f>
        <v>187073.51369695997</v>
      </c>
      <c r="G13" s="20">
        <f>SUM(G7:G11)</f>
        <v>44.374534489930966</v>
      </c>
      <c r="H13" s="21"/>
      <c r="I13" s="22"/>
      <c r="J13" s="6">
        <f>SUM(J7:J11)</f>
        <v>421578.53788733005</v>
      </c>
    </row>
    <row r="14" spans="2:11" ht="13.5" thickBot="1" x14ac:dyDescent="0.25">
      <c r="C14" s="5" t="s">
        <v>7</v>
      </c>
      <c r="D14" s="23">
        <f>D13</f>
        <v>234505.02419037011</v>
      </c>
      <c r="E14" s="24">
        <f>E13</f>
        <v>55.625465510069034</v>
      </c>
      <c r="F14" s="24">
        <f>D14+F13</f>
        <v>421578.53788733005</v>
      </c>
      <c r="G14" s="24">
        <f>E14+G13</f>
        <v>100</v>
      </c>
      <c r="H14" s="17"/>
      <c r="I14" s="18"/>
    </row>
  </sheetData>
  <mergeCells count="10">
    <mergeCell ref="J4:K5"/>
    <mergeCell ref="B1:C3"/>
    <mergeCell ref="D1:I3"/>
    <mergeCell ref="D4:I4"/>
    <mergeCell ref="D12:I12"/>
    <mergeCell ref="D5:E5"/>
    <mergeCell ref="F5:G5"/>
    <mergeCell ref="H5:I5"/>
    <mergeCell ref="B4:B6"/>
    <mergeCell ref="C4:C6"/>
  </mergeCells>
  <pageMargins left="0.25" right="0.25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14"/>
  <sheetViews>
    <sheetView showGridLines="0" tabSelected="1" topLeftCell="C1" zoomScale="85" zoomScaleNormal="85" workbookViewId="0">
      <selection activeCell="E24" sqref="E24"/>
    </sheetView>
  </sheetViews>
  <sheetFormatPr defaultRowHeight="12.75" x14ac:dyDescent="0.2"/>
  <cols>
    <col min="1" max="1" width="4.42578125" style="1" customWidth="1"/>
    <col min="2" max="2" width="15.7109375" style="1" customWidth="1"/>
    <col min="3" max="3" width="31.7109375" style="1" bestFit="1" customWidth="1"/>
    <col min="4" max="9" width="15.7109375" style="1" customWidth="1"/>
    <col min="10" max="10" width="12.42578125" style="1" bestFit="1" customWidth="1"/>
    <col min="11" max="11" width="16.5703125" style="1" bestFit="1" customWidth="1"/>
    <col min="12" max="255" width="8.85546875" style="1"/>
    <col min="256" max="256" width="4.42578125" style="1" customWidth="1"/>
    <col min="257" max="265" width="15.7109375" style="1" customWidth="1"/>
    <col min="266" max="266" width="11.42578125" style="1" bestFit="1" customWidth="1"/>
    <col min="267" max="267" width="16.5703125" style="1" bestFit="1" customWidth="1"/>
    <col min="268" max="511" width="8.85546875" style="1"/>
    <col min="512" max="512" width="4.42578125" style="1" customWidth="1"/>
    <col min="513" max="521" width="15.7109375" style="1" customWidth="1"/>
    <col min="522" max="522" width="11.42578125" style="1" bestFit="1" customWidth="1"/>
    <col min="523" max="523" width="16.5703125" style="1" bestFit="1" customWidth="1"/>
    <col min="524" max="767" width="8.85546875" style="1"/>
    <col min="768" max="768" width="4.42578125" style="1" customWidth="1"/>
    <col min="769" max="777" width="15.7109375" style="1" customWidth="1"/>
    <col min="778" max="778" width="11.42578125" style="1" bestFit="1" customWidth="1"/>
    <col min="779" max="779" width="16.5703125" style="1" bestFit="1" customWidth="1"/>
    <col min="780" max="1023" width="8.85546875" style="1"/>
    <col min="1024" max="1024" width="4.42578125" style="1" customWidth="1"/>
    <col min="1025" max="1033" width="15.7109375" style="1" customWidth="1"/>
    <col min="1034" max="1034" width="11.42578125" style="1" bestFit="1" customWidth="1"/>
    <col min="1035" max="1035" width="16.5703125" style="1" bestFit="1" customWidth="1"/>
    <col min="1036" max="1279" width="8.85546875" style="1"/>
    <col min="1280" max="1280" width="4.42578125" style="1" customWidth="1"/>
    <col min="1281" max="1289" width="15.7109375" style="1" customWidth="1"/>
    <col min="1290" max="1290" width="11.42578125" style="1" bestFit="1" customWidth="1"/>
    <col min="1291" max="1291" width="16.5703125" style="1" bestFit="1" customWidth="1"/>
    <col min="1292" max="1535" width="8.85546875" style="1"/>
    <col min="1536" max="1536" width="4.42578125" style="1" customWidth="1"/>
    <col min="1537" max="1545" width="15.7109375" style="1" customWidth="1"/>
    <col min="1546" max="1546" width="11.42578125" style="1" bestFit="1" customWidth="1"/>
    <col min="1547" max="1547" width="16.5703125" style="1" bestFit="1" customWidth="1"/>
    <col min="1548" max="1791" width="8.85546875" style="1"/>
    <col min="1792" max="1792" width="4.42578125" style="1" customWidth="1"/>
    <col min="1793" max="1801" width="15.7109375" style="1" customWidth="1"/>
    <col min="1802" max="1802" width="11.42578125" style="1" bestFit="1" customWidth="1"/>
    <col min="1803" max="1803" width="16.5703125" style="1" bestFit="1" customWidth="1"/>
    <col min="1804" max="2047" width="8.85546875" style="1"/>
    <col min="2048" max="2048" width="4.42578125" style="1" customWidth="1"/>
    <col min="2049" max="2057" width="15.7109375" style="1" customWidth="1"/>
    <col min="2058" max="2058" width="11.42578125" style="1" bestFit="1" customWidth="1"/>
    <col min="2059" max="2059" width="16.5703125" style="1" bestFit="1" customWidth="1"/>
    <col min="2060" max="2303" width="8.85546875" style="1"/>
    <col min="2304" max="2304" width="4.42578125" style="1" customWidth="1"/>
    <col min="2305" max="2313" width="15.7109375" style="1" customWidth="1"/>
    <col min="2314" max="2314" width="11.42578125" style="1" bestFit="1" customWidth="1"/>
    <col min="2315" max="2315" width="16.5703125" style="1" bestFit="1" customWidth="1"/>
    <col min="2316" max="2559" width="8.85546875" style="1"/>
    <col min="2560" max="2560" width="4.42578125" style="1" customWidth="1"/>
    <col min="2561" max="2569" width="15.7109375" style="1" customWidth="1"/>
    <col min="2570" max="2570" width="11.42578125" style="1" bestFit="1" customWidth="1"/>
    <col min="2571" max="2571" width="16.5703125" style="1" bestFit="1" customWidth="1"/>
    <col min="2572" max="2815" width="8.85546875" style="1"/>
    <col min="2816" max="2816" width="4.42578125" style="1" customWidth="1"/>
    <col min="2817" max="2825" width="15.7109375" style="1" customWidth="1"/>
    <col min="2826" max="2826" width="11.42578125" style="1" bestFit="1" customWidth="1"/>
    <col min="2827" max="2827" width="16.5703125" style="1" bestFit="1" customWidth="1"/>
    <col min="2828" max="3071" width="8.85546875" style="1"/>
    <col min="3072" max="3072" width="4.42578125" style="1" customWidth="1"/>
    <col min="3073" max="3081" width="15.7109375" style="1" customWidth="1"/>
    <col min="3082" max="3082" width="11.42578125" style="1" bestFit="1" customWidth="1"/>
    <col min="3083" max="3083" width="16.5703125" style="1" bestFit="1" customWidth="1"/>
    <col min="3084" max="3327" width="8.85546875" style="1"/>
    <col min="3328" max="3328" width="4.42578125" style="1" customWidth="1"/>
    <col min="3329" max="3337" width="15.7109375" style="1" customWidth="1"/>
    <col min="3338" max="3338" width="11.42578125" style="1" bestFit="1" customWidth="1"/>
    <col min="3339" max="3339" width="16.5703125" style="1" bestFit="1" customWidth="1"/>
    <col min="3340" max="3583" width="8.85546875" style="1"/>
    <col min="3584" max="3584" width="4.42578125" style="1" customWidth="1"/>
    <col min="3585" max="3593" width="15.7109375" style="1" customWidth="1"/>
    <col min="3594" max="3594" width="11.42578125" style="1" bestFit="1" customWidth="1"/>
    <col min="3595" max="3595" width="16.5703125" style="1" bestFit="1" customWidth="1"/>
    <col min="3596" max="3839" width="8.85546875" style="1"/>
    <col min="3840" max="3840" width="4.42578125" style="1" customWidth="1"/>
    <col min="3841" max="3849" width="15.7109375" style="1" customWidth="1"/>
    <col min="3850" max="3850" width="11.42578125" style="1" bestFit="1" customWidth="1"/>
    <col min="3851" max="3851" width="16.5703125" style="1" bestFit="1" customWidth="1"/>
    <col min="3852" max="4095" width="8.85546875" style="1"/>
    <col min="4096" max="4096" width="4.42578125" style="1" customWidth="1"/>
    <col min="4097" max="4105" width="15.7109375" style="1" customWidth="1"/>
    <col min="4106" max="4106" width="11.42578125" style="1" bestFit="1" customWidth="1"/>
    <col min="4107" max="4107" width="16.5703125" style="1" bestFit="1" customWidth="1"/>
    <col min="4108" max="4351" width="8.85546875" style="1"/>
    <col min="4352" max="4352" width="4.42578125" style="1" customWidth="1"/>
    <col min="4353" max="4361" width="15.7109375" style="1" customWidth="1"/>
    <col min="4362" max="4362" width="11.42578125" style="1" bestFit="1" customWidth="1"/>
    <col min="4363" max="4363" width="16.5703125" style="1" bestFit="1" customWidth="1"/>
    <col min="4364" max="4607" width="8.85546875" style="1"/>
    <col min="4608" max="4608" width="4.42578125" style="1" customWidth="1"/>
    <col min="4609" max="4617" width="15.7109375" style="1" customWidth="1"/>
    <col min="4618" max="4618" width="11.42578125" style="1" bestFit="1" customWidth="1"/>
    <col min="4619" max="4619" width="16.5703125" style="1" bestFit="1" customWidth="1"/>
    <col min="4620" max="4863" width="8.85546875" style="1"/>
    <col min="4864" max="4864" width="4.42578125" style="1" customWidth="1"/>
    <col min="4865" max="4873" width="15.7109375" style="1" customWidth="1"/>
    <col min="4874" max="4874" width="11.42578125" style="1" bestFit="1" customWidth="1"/>
    <col min="4875" max="4875" width="16.5703125" style="1" bestFit="1" customWidth="1"/>
    <col min="4876" max="5119" width="8.85546875" style="1"/>
    <col min="5120" max="5120" width="4.42578125" style="1" customWidth="1"/>
    <col min="5121" max="5129" width="15.7109375" style="1" customWidth="1"/>
    <col min="5130" max="5130" width="11.42578125" style="1" bestFit="1" customWidth="1"/>
    <col min="5131" max="5131" width="16.5703125" style="1" bestFit="1" customWidth="1"/>
    <col min="5132" max="5375" width="8.85546875" style="1"/>
    <col min="5376" max="5376" width="4.42578125" style="1" customWidth="1"/>
    <col min="5377" max="5385" width="15.7109375" style="1" customWidth="1"/>
    <col min="5386" max="5386" width="11.42578125" style="1" bestFit="1" customWidth="1"/>
    <col min="5387" max="5387" width="16.5703125" style="1" bestFit="1" customWidth="1"/>
    <col min="5388" max="5631" width="8.85546875" style="1"/>
    <col min="5632" max="5632" width="4.42578125" style="1" customWidth="1"/>
    <col min="5633" max="5641" width="15.7109375" style="1" customWidth="1"/>
    <col min="5642" max="5642" width="11.42578125" style="1" bestFit="1" customWidth="1"/>
    <col min="5643" max="5643" width="16.5703125" style="1" bestFit="1" customWidth="1"/>
    <col min="5644" max="5887" width="8.85546875" style="1"/>
    <col min="5888" max="5888" width="4.42578125" style="1" customWidth="1"/>
    <col min="5889" max="5897" width="15.7109375" style="1" customWidth="1"/>
    <col min="5898" max="5898" width="11.42578125" style="1" bestFit="1" customWidth="1"/>
    <col min="5899" max="5899" width="16.5703125" style="1" bestFit="1" customWidth="1"/>
    <col min="5900" max="6143" width="8.85546875" style="1"/>
    <col min="6144" max="6144" width="4.42578125" style="1" customWidth="1"/>
    <col min="6145" max="6153" width="15.7109375" style="1" customWidth="1"/>
    <col min="6154" max="6154" width="11.42578125" style="1" bestFit="1" customWidth="1"/>
    <col min="6155" max="6155" width="16.5703125" style="1" bestFit="1" customWidth="1"/>
    <col min="6156" max="6399" width="8.85546875" style="1"/>
    <col min="6400" max="6400" width="4.42578125" style="1" customWidth="1"/>
    <col min="6401" max="6409" width="15.7109375" style="1" customWidth="1"/>
    <col min="6410" max="6410" width="11.42578125" style="1" bestFit="1" customWidth="1"/>
    <col min="6411" max="6411" width="16.5703125" style="1" bestFit="1" customWidth="1"/>
    <col min="6412" max="6655" width="8.85546875" style="1"/>
    <col min="6656" max="6656" width="4.42578125" style="1" customWidth="1"/>
    <col min="6657" max="6665" width="15.7109375" style="1" customWidth="1"/>
    <col min="6666" max="6666" width="11.42578125" style="1" bestFit="1" customWidth="1"/>
    <col min="6667" max="6667" width="16.5703125" style="1" bestFit="1" customWidth="1"/>
    <col min="6668" max="6911" width="8.85546875" style="1"/>
    <col min="6912" max="6912" width="4.42578125" style="1" customWidth="1"/>
    <col min="6913" max="6921" width="15.7109375" style="1" customWidth="1"/>
    <col min="6922" max="6922" width="11.42578125" style="1" bestFit="1" customWidth="1"/>
    <col min="6923" max="6923" width="16.5703125" style="1" bestFit="1" customWidth="1"/>
    <col min="6924" max="7167" width="8.85546875" style="1"/>
    <col min="7168" max="7168" width="4.42578125" style="1" customWidth="1"/>
    <col min="7169" max="7177" width="15.7109375" style="1" customWidth="1"/>
    <col min="7178" max="7178" width="11.42578125" style="1" bestFit="1" customWidth="1"/>
    <col min="7179" max="7179" width="16.5703125" style="1" bestFit="1" customWidth="1"/>
    <col min="7180" max="7423" width="8.85546875" style="1"/>
    <col min="7424" max="7424" width="4.42578125" style="1" customWidth="1"/>
    <col min="7425" max="7433" width="15.7109375" style="1" customWidth="1"/>
    <col min="7434" max="7434" width="11.42578125" style="1" bestFit="1" customWidth="1"/>
    <col min="7435" max="7435" width="16.5703125" style="1" bestFit="1" customWidth="1"/>
    <col min="7436" max="7679" width="8.85546875" style="1"/>
    <col min="7680" max="7680" width="4.42578125" style="1" customWidth="1"/>
    <col min="7681" max="7689" width="15.7109375" style="1" customWidth="1"/>
    <col min="7690" max="7690" width="11.42578125" style="1" bestFit="1" customWidth="1"/>
    <col min="7691" max="7691" width="16.5703125" style="1" bestFit="1" customWidth="1"/>
    <col min="7692" max="7935" width="8.85546875" style="1"/>
    <col min="7936" max="7936" width="4.42578125" style="1" customWidth="1"/>
    <col min="7937" max="7945" width="15.7109375" style="1" customWidth="1"/>
    <col min="7946" max="7946" width="11.42578125" style="1" bestFit="1" customWidth="1"/>
    <col min="7947" max="7947" width="16.5703125" style="1" bestFit="1" customWidth="1"/>
    <col min="7948" max="8191" width="8.85546875" style="1"/>
    <col min="8192" max="8192" width="4.42578125" style="1" customWidth="1"/>
    <col min="8193" max="8201" width="15.7109375" style="1" customWidth="1"/>
    <col min="8202" max="8202" width="11.42578125" style="1" bestFit="1" customWidth="1"/>
    <col min="8203" max="8203" width="16.5703125" style="1" bestFit="1" customWidth="1"/>
    <col min="8204" max="8447" width="8.85546875" style="1"/>
    <col min="8448" max="8448" width="4.42578125" style="1" customWidth="1"/>
    <col min="8449" max="8457" width="15.7109375" style="1" customWidth="1"/>
    <col min="8458" max="8458" width="11.42578125" style="1" bestFit="1" customWidth="1"/>
    <col min="8459" max="8459" width="16.5703125" style="1" bestFit="1" customWidth="1"/>
    <col min="8460" max="8703" width="8.85546875" style="1"/>
    <col min="8704" max="8704" width="4.42578125" style="1" customWidth="1"/>
    <col min="8705" max="8713" width="15.7109375" style="1" customWidth="1"/>
    <col min="8714" max="8714" width="11.42578125" style="1" bestFit="1" customWidth="1"/>
    <col min="8715" max="8715" width="16.5703125" style="1" bestFit="1" customWidth="1"/>
    <col min="8716" max="8959" width="8.85546875" style="1"/>
    <col min="8960" max="8960" width="4.42578125" style="1" customWidth="1"/>
    <col min="8961" max="8969" width="15.7109375" style="1" customWidth="1"/>
    <col min="8970" max="8970" width="11.42578125" style="1" bestFit="1" customWidth="1"/>
    <col min="8971" max="8971" width="16.5703125" style="1" bestFit="1" customWidth="1"/>
    <col min="8972" max="9215" width="8.85546875" style="1"/>
    <col min="9216" max="9216" width="4.42578125" style="1" customWidth="1"/>
    <col min="9217" max="9225" width="15.7109375" style="1" customWidth="1"/>
    <col min="9226" max="9226" width="11.42578125" style="1" bestFit="1" customWidth="1"/>
    <col min="9227" max="9227" width="16.5703125" style="1" bestFit="1" customWidth="1"/>
    <col min="9228" max="9471" width="8.85546875" style="1"/>
    <col min="9472" max="9472" width="4.42578125" style="1" customWidth="1"/>
    <col min="9473" max="9481" width="15.7109375" style="1" customWidth="1"/>
    <col min="9482" max="9482" width="11.42578125" style="1" bestFit="1" customWidth="1"/>
    <col min="9483" max="9483" width="16.5703125" style="1" bestFit="1" customWidth="1"/>
    <col min="9484" max="9727" width="8.85546875" style="1"/>
    <col min="9728" max="9728" width="4.42578125" style="1" customWidth="1"/>
    <col min="9729" max="9737" width="15.7109375" style="1" customWidth="1"/>
    <col min="9738" max="9738" width="11.42578125" style="1" bestFit="1" customWidth="1"/>
    <col min="9739" max="9739" width="16.5703125" style="1" bestFit="1" customWidth="1"/>
    <col min="9740" max="9983" width="8.85546875" style="1"/>
    <col min="9984" max="9984" width="4.42578125" style="1" customWidth="1"/>
    <col min="9985" max="9993" width="15.7109375" style="1" customWidth="1"/>
    <col min="9994" max="9994" width="11.42578125" style="1" bestFit="1" customWidth="1"/>
    <col min="9995" max="9995" width="16.5703125" style="1" bestFit="1" customWidth="1"/>
    <col min="9996" max="10239" width="8.85546875" style="1"/>
    <col min="10240" max="10240" width="4.42578125" style="1" customWidth="1"/>
    <col min="10241" max="10249" width="15.7109375" style="1" customWidth="1"/>
    <col min="10250" max="10250" width="11.42578125" style="1" bestFit="1" customWidth="1"/>
    <col min="10251" max="10251" width="16.5703125" style="1" bestFit="1" customWidth="1"/>
    <col min="10252" max="10495" width="8.85546875" style="1"/>
    <col min="10496" max="10496" width="4.42578125" style="1" customWidth="1"/>
    <col min="10497" max="10505" width="15.7109375" style="1" customWidth="1"/>
    <col min="10506" max="10506" width="11.42578125" style="1" bestFit="1" customWidth="1"/>
    <col min="10507" max="10507" width="16.5703125" style="1" bestFit="1" customWidth="1"/>
    <col min="10508" max="10751" width="8.85546875" style="1"/>
    <col min="10752" max="10752" width="4.42578125" style="1" customWidth="1"/>
    <col min="10753" max="10761" width="15.7109375" style="1" customWidth="1"/>
    <col min="10762" max="10762" width="11.42578125" style="1" bestFit="1" customWidth="1"/>
    <col min="10763" max="10763" width="16.5703125" style="1" bestFit="1" customWidth="1"/>
    <col min="10764" max="11007" width="8.85546875" style="1"/>
    <col min="11008" max="11008" width="4.42578125" style="1" customWidth="1"/>
    <col min="11009" max="11017" width="15.7109375" style="1" customWidth="1"/>
    <col min="11018" max="11018" width="11.42578125" style="1" bestFit="1" customWidth="1"/>
    <col min="11019" max="11019" width="16.5703125" style="1" bestFit="1" customWidth="1"/>
    <col min="11020" max="11263" width="8.85546875" style="1"/>
    <col min="11264" max="11264" width="4.42578125" style="1" customWidth="1"/>
    <col min="11265" max="11273" width="15.7109375" style="1" customWidth="1"/>
    <col min="11274" max="11274" width="11.42578125" style="1" bestFit="1" customWidth="1"/>
    <col min="11275" max="11275" width="16.5703125" style="1" bestFit="1" customWidth="1"/>
    <col min="11276" max="11519" width="8.85546875" style="1"/>
    <col min="11520" max="11520" width="4.42578125" style="1" customWidth="1"/>
    <col min="11521" max="11529" width="15.7109375" style="1" customWidth="1"/>
    <col min="11530" max="11530" width="11.42578125" style="1" bestFit="1" customWidth="1"/>
    <col min="11531" max="11531" width="16.5703125" style="1" bestFit="1" customWidth="1"/>
    <col min="11532" max="11775" width="8.85546875" style="1"/>
    <col min="11776" max="11776" width="4.42578125" style="1" customWidth="1"/>
    <col min="11777" max="11785" width="15.7109375" style="1" customWidth="1"/>
    <col min="11786" max="11786" width="11.42578125" style="1" bestFit="1" customWidth="1"/>
    <col min="11787" max="11787" width="16.5703125" style="1" bestFit="1" customWidth="1"/>
    <col min="11788" max="12031" width="8.85546875" style="1"/>
    <col min="12032" max="12032" width="4.42578125" style="1" customWidth="1"/>
    <col min="12033" max="12041" width="15.7109375" style="1" customWidth="1"/>
    <col min="12042" max="12042" width="11.42578125" style="1" bestFit="1" customWidth="1"/>
    <col min="12043" max="12043" width="16.5703125" style="1" bestFit="1" customWidth="1"/>
    <col min="12044" max="12287" width="8.85546875" style="1"/>
    <col min="12288" max="12288" width="4.42578125" style="1" customWidth="1"/>
    <col min="12289" max="12297" width="15.7109375" style="1" customWidth="1"/>
    <col min="12298" max="12298" width="11.42578125" style="1" bestFit="1" customWidth="1"/>
    <col min="12299" max="12299" width="16.5703125" style="1" bestFit="1" customWidth="1"/>
    <col min="12300" max="12543" width="8.85546875" style="1"/>
    <col min="12544" max="12544" width="4.42578125" style="1" customWidth="1"/>
    <col min="12545" max="12553" width="15.7109375" style="1" customWidth="1"/>
    <col min="12554" max="12554" width="11.42578125" style="1" bestFit="1" customWidth="1"/>
    <col min="12555" max="12555" width="16.5703125" style="1" bestFit="1" customWidth="1"/>
    <col min="12556" max="12799" width="8.85546875" style="1"/>
    <col min="12800" max="12800" width="4.42578125" style="1" customWidth="1"/>
    <col min="12801" max="12809" width="15.7109375" style="1" customWidth="1"/>
    <col min="12810" max="12810" width="11.42578125" style="1" bestFit="1" customWidth="1"/>
    <col min="12811" max="12811" width="16.5703125" style="1" bestFit="1" customWidth="1"/>
    <col min="12812" max="13055" width="8.85546875" style="1"/>
    <col min="13056" max="13056" width="4.42578125" style="1" customWidth="1"/>
    <col min="13057" max="13065" width="15.7109375" style="1" customWidth="1"/>
    <col min="13066" max="13066" width="11.42578125" style="1" bestFit="1" customWidth="1"/>
    <col min="13067" max="13067" width="16.5703125" style="1" bestFit="1" customWidth="1"/>
    <col min="13068" max="13311" width="8.85546875" style="1"/>
    <col min="13312" max="13312" width="4.42578125" style="1" customWidth="1"/>
    <col min="13313" max="13321" width="15.7109375" style="1" customWidth="1"/>
    <col min="13322" max="13322" width="11.42578125" style="1" bestFit="1" customWidth="1"/>
    <col min="13323" max="13323" width="16.5703125" style="1" bestFit="1" customWidth="1"/>
    <col min="13324" max="13567" width="8.85546875" style="1"/>
    <col min="13568" max="13568" width="4.42578125" style="1" customWidth="1"/>
    <col min="13569" max="13577" width="15.7109375" style="1" customWidth="1"/>
    <col min="13578" max="13578" width="11.42578125" style="1" bestFit="1" customWidth="1"/>
    <col min="13579" max="13579" width="16.5703125" style="1" bestFit="1" customWidth="1"/>
    <col min="13580" max="13823" width="8.85546875" style="1"/>
    <col min="13824" max="13824" width="4.42578125" style="1" customWidth="1"/>
    <col min="13825" max="13833" width="15.7109375" style="1" customWidth="1"/>
    <col min="13834" max="13834" width="11.42578125" style="1" bestFit="1" customWidth="1"/>
    <col min="13835" max="13835" width="16.5703125" style="1" bestFit="1" customWidth="1"/>
    <col min="13836" max="14079" width="8.85546875" style="1"/>
    <col min="14080" max="14080" width="4.42578125" style="1" customWidth="1"/>
    <col min="14081" max="14089" width="15.7109375" style="1" customWidth="1"/>
    <col min="14090" max="14090" width="11.42578125" style="1" bestFit="1" customWidth="1"/>
    <col min="14091" max="14091" width="16.5703125" style="1" bestFit="1" customWidth="1"/>
    <col min="14092" max="14335" width="8.85546875" style="1"/>
    <col min="14336" max="14336" width="4.42578125" style="1" customWidth="1"/>
    <col min="14337" max="14345" width="15.7109375" style="1" customWidth="1"/>
    <col min="14346" max="14346" width="11.42578125" style="1" bestFit="1" customWidth="1"/>
    <col min="14347" max="14347" width="16.5703125" style="1" bestFit="1" customWidth="1"/>
    <col min="14348" max="14591" width="8.85546875" style="1"/>
    <col min="14592" max="14592" width="4.42578125" style="1" customWidth="1"/>
    <col min="14593" max="14601" width="15.7109375" style="1" customWidth="1"/>
    <col min="14602" max="14602" width="11.42578125" style="1" bestFit="1" customWidth="1"/>
    <col min="14603" max="14603" width="16.5703125" style="1" bestFit="1" customWidth="1"/>
    <col min="14604" max="14847" width="8.85546875" style="1"/>
    <col min="14848" max="14848" width="4.42578125" style="1" customWidth="1"/>
    <col min="14849" max="14857" width="15.7109375" style="1" customWidth="1"/>
    <col min="14858" max="14858" width="11.42578125" style="1" bestFit="1" customWidth="1"/>
    <col min="14859" max="14859" width="16.5703125" style="1" bestFit="1" customWidth="1"/>
    <col min="14860" max="15103" width="8.85546875" style="1"/>
    <col min="15104" max="15104" width="4.42578125" style="1" customWidth="1"/>
    <col min="15105" max="15113" width="15.7109375" style="1" customWidth="1"/>
    <col min="15114" max="15114" width="11.42578125" style="1" bestFit="1" customWidth="1"/>
    <col min="15115" max="15115" width="16.5703125" style="1" bestFit="1" customWidth="1"/>
    <col min="15116" max="15359" width="8.85546875" style="1"/>
    <col min="15360" max="15360" width="4.42578125" style="1" customWidth="1"/>
    <col min="15361" max="15369" width="15.7109375" style="1" customWidth="1"/>
    <col min="15370" max="15370" width="11.42578125" style="1" bestFit="1" customWidth="1"/>
    <col min="15371" max="15371" width="16.5703125" style="1" bestFit="1" customWidth="1"/>
    <col min="15372" max="15615" width="8.85546875" style="1"/>
    <col min="15616" max="15616" width="4.42578125" style="1" customWidth="1"/>
    <col min="15617" max="15625" width="15.7109375" style="1" customWidth="1"/>
    <col min="15626" max="15626" width="11.42578125" style="1" bestFit="1" customWidth="1"/>
    <col min="15627" max="15627" width="16.5703125" style="1" bestFit="1" customWidth="1"/>
    <col min="15628" max="15871" width="8.85546875" style="1"/>
    <col min="15872" max="15872" width="4.42578125" style="1" customWidth="1"/>
    <col min="15873" max="15881" width="15.7109375" style="1" customWidth="1"/>
    <col min="15882" max="15882" width="11.42578125" style="1" bestFit="1" customWidth="1"/>
    <col min="15883" max="15883" width="16.5703125" style="1" bestFit="1" customWidth="1"/>
    <col min="15884" max="16127" width="8.85546875" style="1"/>
    <col min="16128" max="16128" width="4.42578125" style="1" customWidth="1"/>
    <col min="16129" max="16137" width="15.7109375" style="1" customWidth="1"/>
    <col min="16138" max="16138" width="11.42578125" style="1" bestFit="1" customWidth="1"/>
    <col min="16139" max="16139" width="16.5703125" style="1" bestFit="1" customWidth="1"/>
    <col min="16140" max="16384" width="8.85546875" style="1"/>
  </cols>
  <sheetData>
    <row r="1" spans="2:11" ht="33" customHeight="1" x14ac:dyDescent="0.2">
      <c r="B1" s="33"/>
      <c r="C1" s="34"/>
      <c r="D1" s="39" t="s">
        <v>19</v>
      </c>
      <c r="E1" s="39"/>
      <c r="F1" s="39"/>
      <c r="G1" s="39"/>
      <c r="H1" s="39"/>
      <c r="I1" s="40"/>
    </row>
    <row r="2" spans="2:11" s="3" customFormat="1" ht="33" customHeight="1" x14ac:dyDescent="0.2">
      <c r="B2" s="35"/>
      <c r="C2" s="36"/>
      <c r="D2" s="41"/>
      <c r="E2" s="41"/>
      <c r="F2" s="41"/>
      <c r="G2" s="41"/>
      <c r="H2" s="41"/>
      <c r="I2" s="42"/>
      <c r="J2" s="2"/>
    </row>
    <row r="3" spans="2:11" ht="33" customHeight="1" x14ac:dyDescent="0.2">
      <c r="B3" s="37"/>
      <c r="C3" s="38"/>
      <c r="D3" s="43"/>
      <c r="E3" s="43"/>
      <c r="F3" s="43"/>
      <c r="G3" s="43"/>
      <c r="H3" s="43"/>
      <c r="I3" s="44"/>
      <c r="J3" s="4"/>
    </row>
    <row r="4" spans="2:11" x14ac:dyDescent="0.2">
      <c r="B4" s="50" t="s">
        <v>0</v>
      </c>
      <c r="C4" s="51" t="s">
        <v>1</v>
      </c>
      <c r="D4" s="45" t="s">
        <v>2</v>
      </c>
      <c r="E4" s="45"/>
      <c r="F4" s="45"/>
      <c r="G4" s="45"/>
      <c r="H4" s="45"/>
      <c r="I4" s="46"/>
      <c r="J4" s="31" t="s">
        <v>8</v>
      </c>
      <c r="K4" s="32"/>
    </row>
    <row r="5" spans="2:11" x14ac:dyDescent="0.2">
      <c r="B5" s="50"/>
      <c r="C5" s="52"/>
      <c r="D5" s="45" t="s">
        <v>12</v>
      </c>
      <c r="E5" s="45"/>
      <c r="F5" s="45" t="s">
        <v>13</v>
      </c>
      <c r="G5" s="45"/>
      <c r="H5" s="45" t="s">
        <v>14</v>
      </c>
      <c r="I5" s="46"/>
      <c r="J5" s="31"/>
      <c r="K5" s="32"/>
    </row>
    <row r="6" spans="2:11" x14ac:dyDescent="0.2">
      <c r="B6" s="50"/>
      <c r="C6" s="52"/>
      <c r="D6" s="29" t="s">
        <v>4</v>
      </c>
      <c r="E6" s="29" t="s">
        <v>10</v>
      </c>
      <c r="F6" s="29" t="s">
        <v>4</v>
      </c>
      <c r="G6" s="29" t="s">
        <v>5</v>
      </c>
      <c r="H6" s="29" t="s">
        <v>4</v>
      </c>
      <c r="I6" s="30" t="s">
        <v>5</v>
      </c>
      <c r="J6" s="1" t="s">
        <v>4</v>
      </c>
      <c r="K6" s="1" t="s">
        <v>9</v>
      </c>
    </row>
    <row r="7" spans="2:11" x14ac:dyDescent="0.2">
      <c r="B7" s="13">
        <v>1</v>
      </c>
      <c r="C7" s="7" t="s">
        <v>3</v>
      </c>
      <c r="D7" s="8">
        <f>J7</f>
        <v>148.06508199999999</v>
      </c>
      <c r="E7" s="8">
        <f>D7/$J$13*100</f>
        <v>5.6706361552847653E-2</v>
      </c>
      <c r="F7" s="8"/>
      <c r="G7" s="8"/>
      <c r="H7" s="8"/>
      <c r="I7" s="14"/>
      <c r="J7" s="6">
        <v>148.06508199999999</v>
      </c>
      <c r="K7" s="6">
        <f>E7+G7+I7</f>
        <v>5.6706361552847653E-2</v>
      </c>
    </row>
    <row r="8" spans="2:11" x14ac:dyDescent="0.2">
      <c r="B8" s="13">
        <v>2</v>
      </c>
      <c r="C8" s="7" t="s">
        <v>16</v>
      </c>
      <c r="D8" s="8">
        <f>J8</f>
        <v>8821.5605437384602</v>
      </c>
      <c r="E8" s="8">
        <f>D8/$J$13*100</f>
        <v>3.3785048770213661</v>
      </c>
      <c r="F8" s="8"/>
      <c r="G8" s="8"/>
      <c r="H8" s="8"/>
      <c r="I8" s="14"/>
      <c r="J8" s="6">
        <v>8821.5605437384602</v>
      </c>
      <c r="K8" s="6"/>
    </row>
    <row r="9" spans="2:11" x14ac:dyDescent="0.2">
      <c r="B9" s="25">
        <v>3</v>
      </c>
      <c r="C9" s="26" t="s">
        <v>11</v>
      </c>
      <c r="D9" s="27">
        <f>J9</f>
        <v>69865.333002300002</v>
      </c>
      <c r="E9" s="8">
        <f>D9/$J$13*100</f>
        <v>26.757212299646206</v>
      </c>
      <c r="F9" s="27"/>
      <c r="G9" s="27"/>
      <c r="H9" s="27"/>
      <c r="I9" s="28"/>
      <c r="J9" s="6">
        <f>'[2]RUA SANTO_ESTANISLAU'!$J$23</f>
        <v>69865.333002300002</v>
      </c>
      <c r="K9" s="6"/>
    </row>
    <row r="10" spans="2:11" x14ac:dyDescent="0.2">
      <c r="B10" s="13">
        <v>4</v>
      </c>
      <c r="C10" s="7" t="s">
        <v>15</v>
      </c>
      <c r="D10" s="8">
        <f>J10*1/3</f>
        <v>51420.076475999995</v>
      </c>
      <c r="E10" s="8">
        <f>D10/$J$13*100</f>
        <v>19.69299856750245</v>
      </c>
      <c r="F10" s="8">
        <f>J10*2/3</f>
        <v>102840.15295199999</v>
      </c>
      <c r="G10" s="8">
        <f>F10/$J$13*100</f>
        <v>39.385997135004899</v>
      </c>
      <c r="H10" s="8"/>
      <c r="I10" s="14"/>
      <c r="J10" s="6">
        <f>'[2]RUA SANTO_ESTANISLAU'!$J$28</f>
        <v>154260.22942799999</v>
      </c>
      <c r="K10" s="6"/>
    </row>
    <row r="11" spans="2:11" ht="13.5" thickBot="1" x14ac:dyDescent="0.25">
      <c r="B11" s="15">
        <v>5</v>
      </c>
      <c r="C11" s="16" t="s">
        <v>18</v>
      </c>
      <c r="D11" s="17"/>
      <c r="E11" s="17"/>
      <c r="F11" s="17">
        <f>J11</f>
        <v>28013.227199999998</v>
      </c>
      <c r="G11" s="17">
        <f>F11/$J$13*100</f>
        <v>10.728580759272239</v>
      </c>
      <c r="H11" s="17"/>
      <c r="I11" s="18"/>
      <c r="J11" s="6">
        <f>'[2]RUA SANTO_ESTANISLAU'!$J$32</f>
        <v>28013.227199999998</v>
      </c>
      <c r="K11" s="6"/>
    </row>
    <row r="12" spans="2:11" ht="13.5" thickBot="1" x14ac:dyDescent="0.25">
      <c r="B12" s="9"/>
      <c r="C12" s="10"/>
      <c r="D12" s="47"/>
      <c r="E12" s="48"/>
      <c r="F12" s="48"/>
      <c r="G12" s="48"/>
      <c r="H12" s="48"/>
      <c r="I12" s="49"/>
      <c r="J12" s="6"/>
      <c r="K12" s="6"/>
    </row>
    <row r="13" spans="2:11" x14ac:dyDescent="0.2">
      <c r="C13" s="5" t="s">
        <v>6</v>
      </c>
      <c r="D13" s="19">
        <f>SUM(D7:D11)</f>
        <v>130255.03510403846</v>
      </c>
      <c r="E13" s="20">
        <f>SUM(E7:E11)</f>
        <v>49.885422105722867</v>
      </c>
      <c r="F13" s="20">
        <f>SUM(F7:F11)</f>
        <v>130853.38015199998</v>
      </c>
      <c r="G13" s="20">
        <f>SUM(G7:G11)</f>
        <v>50.11457789427714</v>
      </c>
      <c r="H13" s="21"/>
      <c r="I13" s="22"/>
      <c r="J13" s="6">
        <f>SUM(J7:J11)</f>
        <v>261108.41525603845</v>
      </c>
    </row>
    <row r="14" spans="2:11" ht="13.5" thickBot="1" x14ac:dyDescent="0.25">
      <c r="C14" s="5" t="s">
        <v>7</v>
      </c>
      <c r="D14" s="23">
        <f>D13</f>
        <v>130255.03510403846</v>
      </c>
      <c r="E14" s="24">
        <f>E13</f>
        <v>49.885422105722867</v>
      </c>
      <c r="F14" s="24">
        <f>D14+F13</f>
        <v>261108.41525603842</v>
      </c>
      <c r="G14" s="24">
        <f>E14+G13</f>
        <v>100</v>
      </c>
      <c r="H14" s="17"/>
      <c r="I14" s="18"/>
    </row>
  </sheetData>
  <mergeCells count="10">
    <mergeCell ref="J4:K5"/>
    <mergeCell ref="D5:E5"/>
    <mergeCell ref="F5:G5"/>
    <mergeCell ref="H5:I5"/>
    <mergeCell ref="D12:I12"/>
    <mergeCell ref="B1:C3"/>
    <mergeCell ref="D1:I3"/>
    <mergeCell ref="B4:B6"/>
    <mergeCell ref="C4:C6"/>
    <mergeCell ref="D4:I4"/>
  </mergeCells>
  <pageMargins left="0.25" right="0.25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13"/>
  <sheetViews>
    <sheetView showGridLines="0" zoomScaleNormal="100" workbookViewId="0">
      <selection activeCell="G16" sqref="G16"/>
    </sheetView>
  </sheetViews>
  <sheetFormatPr defaultRowHeight="12.75" x14ac:dyDescent="0.2"/>
  <cols>
    <col min="1" max="1" width="4.42578125" style="1" customWidth="1"/>
    <col min="2" max="2" width="15.7109375" style="1" customWidth="1"/>
    <col min="3" max="3" width="31.7109375" style="1" bestFit="1" customWidth="1"/>
    <col min="4" max="9" width="15.7109375" style="1" customWidth="1"/>
    <col min="10" max="10" width="12.42578125" style="1" bestFit="1" customWidth="1"/>
    <col min="11" max="11" width="16.5703125" style="1" bestFit="1" customWidth="1"/>
    <col min="12" max="255" width="8.85546875" style="1"/>
    <col min="256" max="256" width="4.42578125" style="1" customWidth="1"/>
    <col min="257" max="265" width="15.7109375" style="1" customWidth="1"/>
    <col min="266" max="266" width="11.42578125" style="1" bestFit="1" customWidth="1"/>
    <col min="267" max="267" width="16.5703125" style="1" bestFit="1" customWidth="1"/>
    <col min="268" max="511" width="8.85546875" style="1"/>
    <col min="512" max="512" width="4.42578125" style="1" customWidth="1"/>
    <col min="513" max="521" width="15.7109375" style="1" customWidth="1"/>
    <col min="522" max="522" width="11.42578125" style="1" bestFit="1" customWidth="1"/>
    <col min="523" max="523" width="16.5703125" style="1" bestFit="1" customWidth="1"/>
    <col min="524" max="767" width="8.85546875" style="1"/>
    <col min="768" max="768" width="4.42578125" style="1" customWidth="1"/>
    <col min="769" max="777" width="15.7109375" style="1" customWidth="1"/>
    <col min="778" max="778" width="11.42578125" style="1" bestFit="1" customWidth="1"/>
    <col min="779" max="779" width="16.5703125" style="1" bestFit="1" customWidth="1"/>
    <col min="780" max="1023" width="8.85546875" style="1"/>
    <col min="1024" max="1024" width="4.42578125" style="1" customWidth="1"/>
    <col min="1025" max="1033" width="15.7109375" style="1" customWidth="1"/>
    <col min="1034" max="1034" width="11.42578125" style="1" bestFit="1" customWidth="1"/>
    <col min="1035" max="1035" width="16.5703125" style="1" bestFit="1" customWidth="1"/>
    <col min="1036" max="1279" width="8.85546875" style="1"/>
    <col min="1280" max="1280" width="4.42578125" style="1" customWidth="1"/>
    <col min="1281" max="1289" width="15.7109375" style="1" customWidth="1"/>
    <col min="1290" max="1290" width="11.42578125" style="1" bestFit="1" customWidth="1"/>
    <col min="1291" max="1291" width="16.5703125" style="1" bestFit="1" customWidth="1"/>
    <col min="1292" max="1535" width="8.85546875" style="1"/>
    <col min="1536" max="1536" width="4.42578125" style="1" customWidth="1"/>
    <col min="1537" max="1545" width="15.7109375" style="1" customWidth="1"/>
    <col min="1546" max="1546" width="11.42578125" style="1" bestFit="1" customWidth="1"/>
    <col min="1547" max="1547" width="16.5703125" style="1" bestFit="1" customWidth="1"/>
    <col min="1548" max="1791" width="8.85546875" style="1"/>
    <col min="1792" max="1792" width="4.42578125" style="1" customWidth="1"/>
    <col min="1793" max="1801" width="15.7109375" style="1" customWidth="1"/>
    <col min="1802" max="1802" width="11.42578125" style="1" bestFit="1" customWidth="1"/>
    <col min="1803" max="1803" width="16.5703125" style="1" bestFit="1" customWidth="1"/>
    <col min="1804" max="2047" width="8.85546875" style="1"/>
    <col min="2048" max="2048" width="4.42578125" style="1" customWidth="1"/>
    <col min="2049" max="2057" width="15.7109375" style="1" customWidth="1"/>
    <col min="2058" max="2058" width="11.42578125" style="1" bestFit="1" customWidth="1"/>
    <col min="2059" max="2059" width="16.5703125" style="1" bestFit="1" customWidth="1"/>
    <col min="2060" max="2303" width="8.85546875" style="1"/>
    <col min="2304" max="2304" width="4.42578125" style="1" customWidth="1"/>
    <col min="2305" max="2313" width="15.7109375" style="1" customWidth="1"/>
    <col min="2314" max="2314" width="11.42578125" style="1" bestFit="1" customWidth="1"/>
    <col min="2315" max="2315" width="16.5703125" style="1" bestFit="1" customWidth="1"/>
    <col min="2316" max="2559" width="8.85546875" style="1"/>
    <col min="2560" max="2560" width="4.42578125" style="1" customWidth="1"/>
    <col min="2561" max="2569" width="15.7109375" style="1" customWidth="1"/>
    <col min="2570" max="2570" width="11.42578125" style="1" bestFit="1" customWidth="1"/>
    <col min="2571" max="2571" width="16.5703125" style="1" bestFit="1" customWidth="1"/>
    <col min="2572" max="2815" width="8.85546875" style="1"/>
    <col min="2816" max="2816" width="4.42578125" style="1" customWidth="1"/>
    <col min="2817" max="2825" width="15.7109375" style="1" customWidth="1"/>
    <col min="2826" max="2826" width="11.42578125" style="1" bestFit="1" customWidth="1"/>
    <col min="2827" max="2827" width="16.5703125" style="1" bestFit="1" customWidth="1"/>
    <col min="2828" max="3071" width="8.85546875" style="1"/>
    <col min="3072" max="3072" width="4.42578125" style="1" customWidth="1"/>
    <col min="3073" max="3081" width="15.7109375" style="1" customWidth="1"/>
    <col min="3082" max="3082" width="11.42578125" style="1" bestFit="1" customWidth="1"/>
    <col min="3083" max="3083" width="16.5703125" style="1" bestFit="1" customWidth="1"/>
    <col min="3084" max="3327" width="8.85546875" style="1"/>
    <col min="3328" max="3328" width="4.42578125" style="1" customWidth="1"/>
    <col min="3329" max="3337" width="15.7109375" style="1" customWidth="1"/>
    <col min="3338" max="3338" width="11.42578125" style="1" bestFit="1" customWidth="1"/>
    <col min="3339" max="3339" width="16.5703125" style="1" bestFit="1" customWidth="1"/>
    <col min="3340" max="3583" width="8.85546875" style="1"/>
    <col min="3584" max="3584" width="4.42578125" style="1" customWidth="1"/>
    <col min="3585" max="3593" width="15.7109375" style="1" customWidth="1"/>
    <col min="3594" max="3594" width="11.42578125" style="1" bestFit="1" customWidth="1"/>
    <col min="3595" max="3595" width="16.5703125" style="1" bestFit="1" customWidth="1"/>
    <col min="3596" max="3839" width="8.85546875" style="1"/>
    <col min="3840" max="3840" width="4.42578125" style="1" customWidth="1"/>
    <col min="3841" max="3849" width="15.7109375" style="1" customWidth="1"/>
    <col min="3850" max="3850" width="11.42578125" style="1" bestFit="1" customWidth="1"/>
    <col min="3851" max="3851" width="16.5703125" style="1" bestFit="1" customWidth="1"/>
    <col min="3852" max="4095" width="8.85546875" style="1"/>
    <col min="4096" max="4096" width="4.42578125" style="1" customWidth="1"/>
    <col min="4097" max="4105" width="15.7109375" style="1" customWidth="1"/>
    <col min="4106" max="4106" width="11.42578125" style="1" bestFit="1" customWidth="1"/>
    <col min="4107" max="4107" width="16.5703125" style="1" bestFit="1" customWidth="1"/>
    <col min="4108" max="4351" width="8.85546875" style="1"/>
    <col min="4352" max="4352" width="4.42578125" style="1" customWidth="1"/>
    <col min="4353" max="4361" width="15.7109375" style="1" customWidth="1"/>
    <col min="4362" max="4362" width="11.42578125" style="1" bestFit="1" customWidth="1"/>
    <col min="4363" max="4363" width="16.5703125" style="1" bestFit="1" customWidth="1"/>
    <col min="4364" max="4607" width="8.85546875" style="1"/>
    <col min="4608" max="4608" width="4.42578125" style="1" customWidth="1"/>
    <col min="4609" max="4617" width="15.7109375" style="1" customWidth="1"/>
    <col min="4618" max="4618" width="11.42578125" style="1" bestFit="1" customWidth="1"/>
    <col min="4619" max="4619" width="16.5703125" style="1" bestFit="1" customWidth="1"/>
    <col min="4620" max="4863" width="8.85546875" style="1"/>
    <col min="4864" max="4864" width="4.42578125" style="1" customWidth="1"/>
    <col min="4865" max="4873" width="15.7109375" style="1" customWidth="1"/>
    <col min="4874" max="4874" width="11.42578125" style="1" bestFit="1" customWidth="1"/>
    <col min="4875" max="4875" width="16.5703125" style="1" bestFit="1" customWidth="1"/>
    <col min="4876" max="5119" width="8.85546875" style="1"/>
    <col min="5120" max="5120" width="4.42578125" style="1" customWidth="1"/>
    <col min="5121" max="5129" width="15.7109375" style="1" customWidth="1"/>
    <col min="5130" max="5130" width="11.42578125" style="1" bestFit="1" customWidth="1"/>
    <col min="5131" max="5131" width="16.5703125" style="1" bestFit="1" customWidth="1"/>
    <col min="5132" max="5375" width="8.85546875" style="1"/>
    <col min="5376" max="5376" width="4.42578125" style="1" customWidth="1"/>
    <col min="5377" max="5385" width="15.7109375" style="1" customWidth="1"/>
    <col min="5386" max="5386" width="11.42578125" style="1" bestFit="1" customWidth="1"/>
    <col min="5387" max="5387" width="16.5703125" style="1" bestFit="1" customWidth="1"/>
    <col min="5388" max="5631" width="8.85546875" style="1"/>
    <col min="5632" max="5632" width="4.42578125" style="1" customWidth="1"/>
    <col min="5633" max="5641" width="15.7109375" style="1" customWidth="1"/>
    <col min="5642" max="5642" width="11.42578125" style="1" bestFit="1" customWidth="1"/>
    <col min="5643" max="5643" width="16.5703125" style="1" bestFit="1" customWidth="1"/>
    <col min="5644" max="5887" width="8.85546875" style="1"/>
    <col min="5888" max="5888" width="4.42578125" style="1" customWidth="1"/>
    <col min="5889" max="5897" width="15.7109375" style="1" customWidth="1"/>
    <col min="5898" max="5898" width="11.42578125" style="1" bestFit="1" customWidth="1"/>
    <col min="5899" max="5899" width="16.5703125" style="1" bestFit="1" customWidth="1"/>
    <col min="5900" max="6143" width="8.85546875" style="1"/>
    <col min="6144" max="6144" width="4.42578125" style="1" customWidth="1"/>
    <col min="6145" max="6153" width="15.7109375" style="1" customWidth="1"/>
    <col min="6154" max="6154" width="11.42578125" style="1" bestFit="1" customWidth="1"/>
    <col min="6155" max="6155" width="16.5703125" style="1" bestFit="1" customWidth="1"/>
    <col min="6156" max="6399" width="8.85546875" style="1"/>
    <col min="6400" max="6400" width="4.42578125" style="1" customWidth="1"/>
    <col min="6401" max="6409" width="15.7109375" style="1" customWidth="1"/>
    <col min="6410" max="6410" width="11.42578125" style="1" bestFit="1" customWidth="1"/>
    <col min="6411" max="6411" width="16.5703125" style="1" bestFit="1" customWidth="1"/>
    <col min="6412" max="6655" width="8.85546875" style="1"/>
    <col min="6656" max="6656" width="4.42578125" style="1" customWidth="1"/>
    <col min="6657" max="6665" width="15.7109375" style="1" customWidth="1"/>
    <col min="6666" max="6666" width="11.42578125" style="1" bestFit="1" customWidth="1"/>
    <col min="6667" max="6667" width="16.5703125" style="1" bestFit="1" customWidth="1"/>
    <col min="6668" max="6911" width="8.85546875" style="1"/>
    <col min="6912" max="6912" width="4.42578125" style="1" customWidth="1"/>
    <col min="6913" max="6921" width="15.7109375" style="1" customWidth="1"/>
    <col min="6922" max="6922" width="11.42578125" style="1" bestFit="1" customWidth="1"/>
    <col min="6923" max="6923" width="16.5703125" style="1" bestFit="1" customWidth="1"/>
    <col min="6924" max="7167" width="8.85546875" style="1"/>
    <col min="7168" max="7168" width="4.42578125" style="1" customWidth="1"/>
    <col min="7169" max="7177" width="15.7109375" style="1" customWidth="1"/>
    <col min="7178" max="7178" width="11.42578125" style="1" bestFit="1" customWidth="1"/>
    <col min="7179" max="7179" width="16.5703125" style="1" bestFit="1" customWidth="1"/>
    <col min="7180" max="7423" width="8.85546875" style="1"/>
    <col min="7424" max="7424" width="4.42578125" style="1" customWidth="1"/>
    <col min="7425" max="7433" width="15.7109375" style="1" customWidth="1"/>
    <col min="7434" max="7434" width="11.42578125" style="1" bestFit="1" customWidth="1"/>
    <col min="7435" max="7435" width="16.5703125" style="1" bestFit="1" customWidth="1"/>
    <col min="7436" max="7679" width="8.85546875" style="1"/>
    <col min="7680" max="7680" width="4.42578125" style="1" customWidth="1"/>
    <col min="7681" max="7689" width="15.7109375" style="1" customWidth="1"/>
    <col min="7690" max="7690" width="11.42578125" style="1" bestFit="1" customWidth="1"/>
    <col min="7691" max="7691" width="16.5703125" style="1" bestFit="1" customWidth="1"/>
    <col min="7692" max="7935" width="8.85546875" style="1"/>
    <col min="7936" max="7936" width="4.42578125" style="1" customWidth="1"/>
    <col min="7937" max="7945" width="15.7109375" style="1" customWidth="1"/>
    <col min="7946" max="7946" width="11.42578125" style="1" bestFit="1" customWidth="1"/>
    <col min="7947" max="7947" width="16.5703125" style="1" bestFit="1" customWidth="1"/>
    <col min="7948" max="8191" width="8.85546875" style="1"/>
    <col min="8192" max="8192" width="4.42578125" style="1" customWidth="1"/>
    <col min="8193" max="8201" width="15.7109375" style="1" customWidth="1"/>
    <col min="8202" max="8202" width="11.42578125" style="1" bestFit="1" customWidth="1"/>
    <col min="8203" max="8203" width="16.5703125" style="1" bestFit="1" customWidth="1"/>
    <col min="8204" max="8447" width="8.85546875" style="1"/>
    <col min="8448" max="8448" width="4.42578125" style="1" customWidth="1"/>
    <col min="8449" max="8457" width="15.7109375" style="1" customWidth="1"/>
    <col min="8458" max="8458" width="11.42578125" style="1" bestFit="1" customWidth="1"/>
    <col min="8459" max="8459" width="16.5703125" style="1" bestFit="1" customWidth="1"/>
    <col min="8460" max="8703" width="8.85546875" style="1"/>
    <col min="8704" max="8704" width="4.42578125" style="1" customWidth="1"/>
    <col min="8705" max="8713" width="15.7109375" style="1" customWidth="1"/>
    <col min="8714" max="8714" width="11.42578125" style="1" bestFit="1" customWidth="1"/>
    <col min="8715" max="8715" width="16.5703125" style="1" bestFit="1" customWidth="1"/>
    <col min="8716" max="8959" width="8.85546875" style="1"/>
    <col min="8960" max="8960" width="4.42578125" style="1" customWidth="1"/>
    <col min="8961" max="8969" width="15.7109375" style="1" customWidth="1"/>
    <col min="8970" max="8970" width="11.42578125" style="1" bestFit="1" customWidth="1"/>
    <col min="8971" max="8971" width="16.5703125" style="1" bestFit="1" customWidth="1"/>
    <col min="8972" max="9215" width="8.85546875" style="1"/>
    <col min="9216" max="9216" width="4.42578125" style="1" customWidth="1"/>
    <col min="9217" max="9225" width="15.7109375" style="1" customWidth="1"/>
    <col min="9226" max="9226" width="11.42578125" style="1" bestFit="1" customWidth="1"/>
    <col min="9227" max="9227" width="16.5703125" style="1" bestFit="1" customWidth="1"/>
    <col min="9228" max="9471" width="8.85546875" style="1"/>
    <col min="9472" max="9472" width="4.42578125" style="1" customWidth="1"/>
    <col min="9473" max="9481" width="15.7109375" style="1" customWidth="1"/>
    <col min="9482" max="9482" width="11.42578125" style="1" bestFit="1" customWidth="1"/>
    <col min="9483" max="9483" width="16.5703125" style="1" bestFit="1" customWidth="1"/>
    <col min="9484" max="9727" width="8.85546875" style="1"/>
    <col min="9728" max="9728" width="4.42578125" style="1" customWidth="1"/>
    <col min="9729" max="9737" width="15.7109375" style="1" customWidth="1"/>
    <col min="9738" max="9738" width="11.42578125" style="1" bestFit="1" customWidth="1"/>
    <col min="9739" max="9739" width="16.5703125" style="1" bestFit="1" customWidth="1"/>
    <col min="9740" max="9983" width="8.85546875" style="1"/>
    <col min="9984" max="9984" width="4.42578125" style="1" customWidth="1"/>
    <col min="9985" max="9993" width="15.7109375" style="1" customWidth="1"/>
    <col min="9994" max="9994" width="11.42578125" style="1" bestFit="1" customWidth="1"/>
    <col min="9995" max="9995" width="16.5703125" style="1" bestFit="1" customWidth="1"/>
    <col min="9996" max="10239" width="8.85546875" style="1"/>
    <col min="10240" max="10240" width="4.42578125" style="1" customWidth="1"/>
    <col min="10241" max="10249" width="15.7109375" style="1" customWidth="1"/>
    <col min="10250" max="10250" width="11.42578125" style="1" bestFit="1" customWidth="1"/>
    <col min="10251" max="10251" width="16.5703125" style="1" bestFit="1" customWidth="1"/>
    <col min="10252" max="10495" width="8.85546875" style="1"/>
    <col min="10496" max="10496" width="4.42578125" style="1" customWidth="1"/>
    <col min="10497" max="10505" width="15.7109375" style="1" customWidth="1"/>
    <col min="10506" max="10506" width="11.42578125" style="1" bestFit="1" customWidth="1"/>
    <col min="10507" max="10507" width="16.5703125" style="1" bestFit="1" customWidth="1"/>
    <col min="10508" max="10751" width="8.85546875" style="1"/>
    <col min="10752" max="10752" width="4.42578125" style="1" customWidth="1"/>
    <col min="10753" max="10761" width="15.7109375" style="1" customWidth="1"/>
    <col min="10762" max="10762" width="11.42578125" style="1" bestFit="1" customWidth="1"/>
    <col min="10763" max="10763" width="16.5703125" style="1" bestFit="1" customWidth="1"/>
    <col min="10764" max="11007" width="8.85546875" style="1"/>
    <col min="11008" max="11008" width="4.42578125" style="1" customWidth="1"/>
    <col min="11009" max="11017" width="15.7109375" style="1" customWidth="1"/>
    <col min="11018" max="11018" width="11.42578125" style="1" bestFit="1" customWidth="1"/>
    <col min="11019" max="11019" width="16.5703125" style="1" bestFit="1" customWidth="1"/>
    <col min="11020" max="11263" width="8.85546875" style="1"/>
    <col min="11264" max="11264" width="4.42578125" style="1" customWidth="1"/>
    <col min="11265" max="11273" width="15.7109375" style="1" customWidth="1"/>
    <col min="11274" max="11274" width="11.42578125" style="1" bestFit="1" customWidth="1"/>
    <col min="11275" max="11275" width="16.5703125" style="1" bestFit="1" customWidth="1"/>
    <col min="11276" max="11519" width="8.85546875" style="1"/>
    <col min="11520" max="11520" width="4.42578125" style="1" customWidth="1"/>
    <col min="11521" max="11529" width="15.7109375" style="1" customWidth="1"/>
    <col min="11530" max="11530" width="11.42578125" style="1" bestFit="1" customWidth="1"/>
    <col min="11531" max="11531" width="16.5703125" style="1" bestFit="1" customWidth="1"/>
    <col min="11532" max="11775" width="8.85546875" style="1"/>
    <col min="11776" max="11776" width="4.42578125" style="1" customWidth="1"/>
    <col min="11777" max="11785" width="15.7109375" style="1" customWidth="1"/>
    <col min="11786" max="11786" width="11.42578125" style="1" bestFit="1" customWidth="1"/>
    <col min="11787" max="11787" width="16.5703125" style="1" bestFit="1" customWidth="1"/>
    <col min="11788" max="12031" width="8.85546875" style="1"/>
    <col min="12032" max="12032" width="4.42578125" style="1" customWidth="1"/>
    <col min="12033" max="12041" width="15.7109375" style="1" customWidth="1"/>
    <col min="12042" max="12042" width="11.42578125" style="1" bestFit="1" customWidth="1"/>
    <col min="12043" max="12043" width="16.5703125" style="1" bestFit="1" customWidth="1"/>
    <col min="12044" max="12287" width="8.85546875" style="1"/>
    <col min="12288" max="12288" width="4.42578125" style="1" customWidth="1"/>
    <col min="12289" max="12297" width="15.7109375" style="1" customWidth="1"/>
    <col min="12298" max="12298" width="11.42578125" style="1" bestFit="1" customWidth="1"/>
    <col min="12299" max="12299" width="16.5703125" style="1" bestFit="1" customWidth="1"/>
    <col min="12300" max="12543" width="8.85546875" style="1"/>
    <col min="12544" max="12544" width="4.42578125" style="1" customWidth="1"/>
    <col min="12545" max="12553" width="15.7109375" style="1" customWidth="1"/>
    <col min="12554" max="12554" width="11.42578125" style="1" bestFit="1" customWidth="1"/>
    <col min="12555" max="12555" width="16.5703125" style="1" bestFit="1" customWidth="1"/>
    <col min="12556" max="12799" width="8.85546875" style="1"/>
    <col min="12800" max="12800" width="4.42578125" style="1" customWidth="1"/>
    <col min="12801" max="12809" width="15.7109375" style="1" customWidth="1"/>
    <col min="12810" max="12810" width="11.42578125" style="1" bestFit="1" customWidth="1"/>
    <col min="12811" max="12811" width="16.5703125" style="1" bestFit="1" customWidth="1"/>
    <col min="12812" max="13055" width="8.85546875" style="1"/>
    <col min="13056" max="13056" width="4.42578125" style="1" customWidth="1"/>
    <col min="13057" max="13065" width="15.7109375" style="1" customWidth="1"/>
    <col min="13066" max="13066" width="11.42578125" style="1" bestFit="1" customWidth="1"/>
    <col min="13067" max="13067" width="16.5703125" style="1" bestFit="1" customWidth="1"/>
    <col min="13068" max="13311" width="8.85546875" style="1"/>
    <col min="13312" max="13312" width="4.42578125" style="1" customWidth="1"/>
    <col min="13313" max="13321" width="15.7109375" style="1" customWidth="1"/>
    <col min="13322" max="13322" width="11.42578125" style="1" bestFit="1" customWidth="1"/>
    <col min="13323" max="13323" width="16.5703125" style="1" bestFit="1" customWidth="1"/>
    <col min="13324" max="13567" width="8.85546875" style="1"/>
    <col min="13568" max="13568" width="4.42578125" style="1" customWidth="1"/>
    <col min="13569" max="13577" width="15.7109375" style="1" customWidth="1"/>
    <col min="13578" max="13578" width="11.42578125" style="1" bestFit="1" customWidth="1"/>
    <col min="13579" max="13579" width="16.5703125" style="1" bestFit="1" customWidth="1"/>
    <col min="13580" max="13823" width="8.85546875" style="1"/>
    <col min="13824" max="13824" width="4.42578125" style="1" customWidth="1"/>
    <col min="13825" max="13833" width="15.7109375" style="1" customWidth="1"/>
    <col min="13834" max="13834" width="11.42578125" style="1" bestFit="1" customWidth="1"/>
    <col min="13835" max="13835" width="16.5703125" style="1" bestFit="1" customWidth="1"/>
    <col min="13836" max="14079" width="8.85546875" style="1"/>
    <col min="14080" max="14080" width="4.42578125" style="1" customWidth="1"/>
    <col min="14081" max="14089" width="15.7109375" style="1" customWidth="1"/>
    <col min="14090" max="14090" width="11.42578125" style="1" bestFit="1" customWidth="1"/>
    <col min="14091" max="14091" width="16.5703125" style="1" bestFit="1" customWidth="1"/>
    <col min="14092" max="14335" width="8.85546875" style="1"/>
    <col min="14336" max="14336" width="4.42578125" style="1" customWidth="1"/>
    <col min="14337" max="14345" width="15.7109375" style="1" customWidth="1"/>
    <col min="14346" max="14346" width="11.42578125" style="1" bestFit="1" customWidth="1"/>
    <col min="14347" max="14347" width="16.5703125" style="1" bestFit="1" customWidth="1"/>
    <col min="14348" max="14591" width="8.85546875" style="1"/>
    <col min="14592" max="14592" width="4.42578125" style="1" customWidth="1"/>
    <col min="14593" max="14601" width="15.7109375" style="1" customWidth="1"/>
    <col min="14602" max="14602" width="11.42578125" style="1" bestFit="1" customWidth="1"/>
    <col min="14603" max="14603" width="16.5703125" style="1" bestFit="1" customWidth="1"/>
    <col min="14604" max="14847" width="8.85546875" style="1"/>
    <col min="14848" max="14848" width="4.42578125" style="1" customWidth="1"/>
    <col min="14849" max="14857" width="15.7109375" style="1" customWidth="1"/>
    <col min="14858" max="14858" width="11.42578125" style="1" bestFit="1" customWidth="1"/>
    <col min="14859" max="14859" width="16.5703125" style="1" bestFit="1" customWidth="1"/>
    <col min="14860" max="15103" width="8.85546875" style="1"/>
    <col min="15104" max="15104" width="4.42578125" style="1" customWidth="1"/>
    <col min="15105" max="15113" width="15.7109375" style="1" customWidth="1"/>
    <col min="15114" max="15114" width="11.42578125" style="1" bestFit="1" customWidth="1"/>
    <col min="15115" max="15115" width="16.5703125" style="1" bestFit="1" customWidth="1"/>
    <col min="15116" max="15359" width="8.85546875" style="1"/>
    <col min="15360" max="15360" width="4.42578125" style="1" customWidth="1"/>
    <col min="15361" max="15369" width="15.7109375" style="1" customWidth="1"/>
    <col min="15370" max="15370" width="11.42578125" style="1" bestFit="1" customWidth="1"/>
    <col min="15371" max="15371" width="16.5703125" style="1" bestFit="1" customWidth="1"/>
    <col min="15372" max="15615" width="8.85546875" style="1"/>
    <col min="15616" max="15616" width="4.42578125" style="1" customWidth="1"/>
    <col min="15617" max="15625" width="15.7109375" style="1" customWidth="1"/>
    <col min="15626" max="15626" width="11.42578125" style="1" bestFit="1" customWidth="1"/>
    <col min="15627" max="15627" width="16.5703125" style="1" bestFit="1" customWidth="1"/>
    <col min="15628" max="15871" width="8.85546875" style="1"/>
    <col min="15872" max="15872" width="4.42578125" style="1" customWidth="1"/>
    <col min="15873" max="15881" width="15.7109375" style="1" customWidth="1"/>
    <col min="15882" max="15882" width="11.42578125" style="1" bestFit="1" customWidth="1"/>
    <col min="15883" max="15883" width="16.5703125" style="1" bestFit="1" customWidth="1"/>
    <col min="15884" max="16127" width="8.85546875" style="1"/>
    <col min="16128" max="16128" width="4.42578125" style="1" customWidth="1"/>
    <col min="16129" max="16137" width="15.7109375" style="1" customWidth="1"/>
    <col min="16138" max="16138" width="11.42578125" style="1" bestFit="1" customWidth="1"/>
    <col min="16139" max="16139" width="16.5703125" style="1" bestFit="1" customWidth="1"/>
    <col min="16140" max="16384" width="8.85546875" style="1"/>
  </cols>
  <sheetData>
    <row r="1" spans="2:11" ht="33" customHeight="1" x14ac:dyDescent="0.2">
      <c r="B1" s="33"/>
      <c r="C1" s="34"/>
      <c r="D1" s="39" t="s">
        <v>20</v>
      </c>
      <c r="E1" s="39"/>
      <c r="F1" s="39"/>
      <c r="G1" s="39"/>
      <c r="H1" s="39"/>
      <c r="I1" s="40"/>
    </row>
    <row r="2" spans="2:11" s="3" customFormat="1" ht="33" customHeight="1" x14ac:dyDescent="0.2">
      <c r="B2" s="35"/>
      <c r="C2" s="36"/>
      <c r="D2" s="41"/>
      <c r="E2" s="41"/>
      <c r="F2" s="41"/>
      <c r="G2" s="41"/>
      <c r="H2" s="41"/>
      <c r="I2" s="42"/>
      <c r="J2" s="2"/>
    </row>
    <row r="3" spans="2:11" ht="33" customHeight="1" x14ac:dyDescent="0.2">
      <c r="B3" s="37"/>
      <c r="C3" s="38"/>
      <c r="D3" s="43"/>
      <c r="E3" s="43"/>
      <c r="F3" s="43"/>
      <c r="G3" s="43"/>
      <c r="H3" s="43"/>
      <c r="I3" s="44"/>
      <c r="J3" s="4"/>
    </row>
    <row r="4" spans="2:11" x14ac:dyDescent="0.2">
      <c r="B4" s="50" t="s">
        <v>0</v>
      </c>
      <c r="C4" s="51" t="s">
        <v>1</v>
      </c>
      <c r="D4" s="45" t="s">
        <v>2</v>
      </c>
      <c r="E4" s="45"/>
      <c r="F4" s="45"/>
      <c r="G4" s="45"/>
      <c r="H4" s="45"/>
      <c r="I4" s="46"/>
      <c r="J4" s="31" t="s">
        <v>8</v>
      </c>
      <c r="K4" s="32"/>
    </row>
    <row r="5" spans="2:11" x14ac:dyDescent="0.2">
      <c r="B5" s="50"/>
      <c r="C5" s="52"/>
      <c r="D5" s="45" t="s">
        <v>12</v>
      </c>
      <c r="E5" s="45"/>
      <c r="F5" s="45" t="s">
        <v>13</v>
      </c>
      <c r="G5" s="45"/>
      <c r="H5" s="45" t="s">
        <v>14</v>
      </c>
      <c r="I5" s="46"/>
      <c r="J5" s="31"/>
      <c r="K5" s="32"/>
    </row>
    <row r="6" spans="2:11" x14ac:dyDescent="0.2">
      <c r="B6" s="50"/>
      <c r="C6" s="52"/>
      <c r="D6" s="29" t="s">
        <v>4</v>
      </c>
      <c r="E6" s="29" t="s">
        <v>10</v>
      </c>
      <c r="F6" s="29" t="s">
        <v>4</v>
      </c>
      <c r="G6" s="29" t="s">
        <v>5</v>
      </c>
      <c r="H6" s="29" t="s">
        <v>4</v>
      </c>
      <c r="I6" s="30" t="s">
        <v>5</v>
      </c>
      <c r="J6" s="1" t="s">
        <v>4</v>
      </c>
      <c r="K6" s="1" t="s">
        <v>9</v>
      </c>
    </row>
    <row r="7" spans="2:11" x14ac:dyDescent="0.2">
      <c r="B7" s="13">
        <v>1</v>
      </c>
      <c r="C7" s="7" t="s">
        <v>3</v>
      </c>
      <c r="D7" s="8">
        <f>J7</f>
        <v>148.06508199999999</v>
      </c>
      <c r="E7" s="8">
        <f>D7/$J$12*100</f>
        <v>9.2611452201871447E-2</v>
      </c>
      <c r="F7" s="8"/>
      <c r="G7" s="8"/>
      <c r="H7" s="8"/>
      <c r="I7" s="14"/>
      <c r="J7" s="6">
        <f>'[3]RUA JOSÉ GIRON'!$J$9</f>
        <v>148.06508199999999</v>
      </c>
      <c r="K7" s="6">
        <f>E7+G7+I7</f>
        <v>9.2611452201871447E-2</v>
      </c>
    </row>
    <row r="8" spans="2:11" x14ac:dyDescent="0.2">
      <c r="B8" s="13">
        <v>2</v>
      </c>
      <c r="C8" s="7" t="s">
        <v>16</v>
      </c>
      <c r="D8" s="8">
        <f>J8</f>
        <v>6905.789650971692</v>
      </c>
      <c r="E8" s="8">
        <f>D8/$J$12*100</f>
        <v>4.3194195386130501</v>
      </c>
      <c r="F8" s="8"/>
      <c r="G8" s="8"/>
      <c r="H8" s="8"/>
      <c r="I8" s="14"/>
      <c r="J8" s="6">
        <f>'[3]RUA JOSÉ GIRON'!$J$21</f>
        <v>6905.789650971692</v>
      </c>
      <c r="K8" s="6"/>
    </row>
    <row r="9" spans="2:11" x14ac:dyDescent="0.2">
      <c r="B9" s="25">
        <v>3</v>
      </c>
      <c r="C9" s="26" t="s">
        <v>11</v>
      </c>
      <c r="D9" s="27">
        <f>J9</f>
        <v>39757.345690379989</v>
      </c>
      <c r="E9" s="8">
        <f>D9/$J$12*100</f>
        <v>24.8673452939965</v>
      </c>
      <c r="F9" s="27"/>
      <c r="G9" s="27"/>
      <c r="H9" s="27"/>
      <c r="I9" s="28"/>
      <c r="J9" s="6">
        <f>'[3]RUA JOSÉ GIRON'!$J$28</f>
        <v>39757.345690379989</v>
      </c>
      <c r="K9" s="6"/>
    </row>
    <row r="10" spans="2:11" ht="13.5" thickBot="1" x14ac:dyDescent="0.25">
      <c r="B10" s="15">
        <v>4</v>
      </c>
      <c r="C10" s="16" t="s">
        <v>15</v>
      </c>
      <c r="D10" s="17">
        <f>J10</f>
        <v>113066.52363744</v>
      </c>
      <c r="E10" s="17">
        <f>D10/$J$12*100</f>
        <v>70.720623715188594</v>
      </c>
      <c r="F10" s="17"/>
      <c r="G10" s="17"/>
      <c r="H10" s="17"/>
      <c r="I10" s="18"/>
      <c r="J10" s="6">
        <f>'[3]RUA JOSÉ GIRON'!$J$38</f>
        <v>113066.52363744</v>
      </c>
      <c r="K10" s="6"/>
    </row>
    <row r="11" spans="2:11" ht="13.5" thickBot="1" x14ac:dyDescent="0.25">
      <c r="B11" s="9"/>
      <c r="C11" s="10"/>
      <c r="D11" s="47"/>
      <c r="E11" s="48"/>
      <c r="F11" s="48"/>
      <c r="G11" s="48"/>
      <c r="H11" s="48"/>
      <c r="I11" s="49"/>
      <c r="J11" s="6"/>
      <c r="K11" s="6"/>
    </row>
    <row r="12" spans="2:11" x14ac:dyDescent="0.2">
      <c r="C12" s="5" t="s">
        <v>6</v>
      </c>
      <c r="D12" s="19">
        <f>SUM(D7:D10)</f>
        <v>159877.72406079166</v>
      </c>
      <c r="E12" s="20">
        <f>SUM(E7:E10)</f>
        <v>100.00000000000001</v>
      </c>
      <c r="F12" s="20"/>
      <c r="G12" s="20"/>
      <c r="H12" s="21"/>
      <c r="I12" s="22"/>
      <c r="J12" s="6">
        <f>SUM(J7:J10)</f>
        <v>159877.72406079166</v>
      </c>
    </row>
    <row r="13" spans="2:11" ht="13.5" thickBot="1" x14ac:dyDescent="0.25">
      <c r="C13" s="5" t="s">
        <v>7</v>
      </c>
      <c r="D13" s="23">
        <f>D12</f>
        <v>159877.72406079166</v>
      </c>
      <c r="E13" s="24">
        <f>E12</f>
        <v>100.00000000000001</v>
      </c>
      <c r="F13" s="24"/>
      <c r="G13" s="24"/>
      <c r="H13" s="17"/>
      <c r="I13" s="18"/>
    </row>
  </sheetData>
  <mergeCells count="10">
    <mergeCell ref="J4:K5"/>
    <mergeCell ref="D5:E5"/>
    <mergeCell ref="F5:G5"/>
    <mergeCell ref="H5:I5"/>
    <mergeCell ref="D11:I11"/>
    <mergeCell ref="B1:C3"/>
    <mergeCell ref="D1:I3"/>
    <mergeCell ref="B4:B6"/>
    <mergeCell ref="C4:C6"/>
    <mergeCell ref="D4:I4"/>
  </mergeCells>
  <pageMargins left="0.25" right="0.25" top="0.75" bottom="0.75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CRONOGRAMA_BAIRRO_SAO_JORGE</vt:lpstr>
      <vt:lpstr>CRONOGRAMA_RUA_SANTO_ESTANISLAU</vt:lpstr>
      <vt:lpstr>CRONOGRAMA_RUA_JOSÉ_GIRON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2021-05-25T19:12:15Z</dcterms:created>
  <dcterms:modified xsi:type="dcterms:W3CDTF">2021-11-09T13:17:35Z</dcterms:modified>
</cp:coreProperties>
</file>