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tabRatio="355"/>
  </bookViews>
  <sheets>
    <sheet name="MORRO DO CRISTO - Etapa 2" sheetId="79" r:id="rId1"/>
    <sheet name="CRONOGRAMA" sheetId="118" r:id="rId2"/>
  </sheets>
  <definedNames>
    <definedName name="_Fill" hidden="1">#REF!</definedName>
    <definedName name="_xlnm._FilterDatabase" localSheetId="0" hidden="1">'MORRO DO CRISTO - Etapa 2'!$B$11:$J$88</definedName>
    <definedName name="_Key1" hidden="1">#REF!</definedName>
    <definedName name="_Key2" hidden="1">#REF!</definedName>
    <definedName name="_Order1" hidden="1">255</definedName>
    <definedName name="_Order2" hidden="1">255</definedName>
    <definedName name="_Sort" hidden="1">#REF!</definedName>
    <definedName name="ACRE" hidden="1">#REF!</definedName>
    <definedName name="ademir" localSheetId="1" hidden="1">{#N/A,#N/A,FALSE,"Cronograma";#N/A,#N/A,FALSE,"Cronogr. 2"}</definedName>
    <definedName name="ademir" hidden="1">{#N/A,#N/A,FALSE,"Cronograma";#N/A,#N/A,FALSE,"Cronogr. 2"}</definedName>
    <definedName name="_xlnm.Print_Area" localSheetId="1">CRONOGRAMA!$B$1:$I$38</definedName>
    <definedName name="_xlnm.Print_Area" localSheetId="0">'MORRO DO CRISTO - Etapa 2'!$B$1:$J$100</definedName>
    <definedName name="bosta" localSheetId="1" hidden="1">{#N/A,#N/A,FALSE,"Cronograma";#N/A,#N/A,FALSE,"Cronogr. 2"}</definedName>
    <definedName name="bosta" hidden="1">{#N/A,#N/A,FALSE,"Cronograma";#N/A,#N/A,FALSE,"Cronogr. 2"}</definedName>
    <definedName name="CA´L" localSheetId="1" hidden="1">{#N/A,#N/A,FALSE,"Cronograma";#N/A,#N/A,FALSE,"Cronogr. 2"}</definedName>
    <definedName name="CA´L" hidden="1">{#N/A,#N/A,FALSE,"Cronograma";#N/A,#N/A,FALSE,"Cronogr. 2"}</definedName>
    <definedName name="concorrentes" localSheetId="1" hidden="1">{#N/A,#N/A,FALSE,"Cronograma";#N/A,#N/A,FALSE,"Cronogr. 2"}</definedName>
    <definedName name="concorrentes" hidden="1">{#N/A,#N/A,FALSE,"Cronograma";#N/A,#N/A,FALSE,"Cronogr. 2"}</definedName>
    <definedName name="Popular" localSheetId="1" hidden="1">{#N/A,#N/A,FALSE,"Cronograma";#N/A,#N/A,FALSE,"Cronogr. 2"}</definedName>
    <definedName name="Popular" hidden="1">{#N/A,#N/A,FALSE,"Cronograma";#N/A,#N/A,FALSE,"Cronogr. 2"}</definedName>
    <definedName name="rio" localSheetId="1" hidden="1">{#N/A,#N/A,FALSE,"Cronograma";#N/A,#N/A,FALSE,"Cronogr. 2"}</definedName>
    <definedName name="rio" hidden="1">{#N/A,#N/A,FALSE,"Cronograma";#N/A,#N/A,FALSE,"Cronogr. 2"}</definedName>
    <definedName name="SINAPI_AC" localSheetId="1" hidden="1">#REF!</definedName>
    <definedName name="SINAPI_AC" hidden="1">#REF!</definedName>
    <definedName name="ss" localSheetId="1" hidden="1">{#N/A,#N/A,FALSE,"Cronograma";#N/A,#N/A,FALSE,"Cronogr. 2"}</definedName>
    <definedName name="ss" hidden="1">{#N/A,#N/A,FALSE,"Cronograma";#N/A,#N/A,FALSE,"Cronogr. 2"}</definedName>
    <definedName name="_xlnm.Print_Titles" localSheetId="0">'MORRO DO CRISTO - Etapa 2'!$1:$11</definedName>
    <definedName name="wrn.Cronograma." localSheetId="1" hidden="1">{#N/A,#N/A,FALSE,"Cronograma";#N/A,#N/A,FALSE,"Cronogr. 2"}</definedName>
    <definedName name="wrn.Cronograma." hidden="1">{#N/A,#N/A,FALSE,"Cronograma";#N/A,#N/A,FALSE,"Cronogr. 2"}</definedName>
    <definedName name="wrn.GERAL." localSheetId="1" hidden="1">{#N/A,#N/A,FALSE,"ET-CAPA";#N/A,#N/A,FALSE,"ET-PAG1";#N/A,#N/A,FALSE,"ET-PAG2";#N/A,#N/A,FALSE,"ET-PAG3";#N/A,#N/A,FALSE,"ET-PAG4";#N/A,#N/A,FALSE,"ET-PAG5"}</definedName>
    <definedName name="wrn.GERAL." hidden="1">{#N/A,#N/A,FALSE,"ET-CAPA";#N/A,#N/A,FALSE,"ET-PAG1";#N/A,#N/A,FALSE,"ET-PAG2";#N/A,#N/A,FALSE,"ET-PAG3";#N/A,#N/A,FALSE,"ET-PAG4";#N/A,#N/A,FALSE,"ET-PAG5"}</definedName>
    <definedName name="wrn.PENDENCIAS." localSheetId="1" hidden="1">{#N/A,#N/A,FALSE,"GERAL";#N/A,#N/A,FALSE,"012-96";#N/A,#N/A,FALSE,"018-96";#N/A,#N/A,FALSE,"027-96";#N/A,#N/A,FALSE,"059-96";#N/A,#N/A,FALSE,"076-96";#N/A,#N/A,FALSE,"019-97";#N/A,#N/A,FALSE,"021-97";#N/A,#N/A,FALSE,"022-97";#N/A,#N/A,FALSE,"028-97"}</definedName>
    <definedName name="wrn.PENDENCIAS." hidden="1">{#N/A,#N/A,FALSE,"GERAL";#N/A,#N/A,FALSE,"012-96";#N/A,#N/A,FALSE,"018-96";#N/A,#N/A,FALSE,"027-96";#N/A,#N/A,FALSE,"059-96";#N/A,#N/A,FALSE,"076-96";#N/A,#N/A,FALSE,"019-97";#N/A,#N/A,FALSE,"021-97";#N/A,#N/A,FALSE,"022-97";#N/A,#N/A,FALSE,"028-97"}</definedName>
  </definedNames>
  <calcPr calcId="144525"/>
</workbook>
</file>

<file path=xl/calcChain.xml><?xml version="1.0" encoding="utf-8"?>
<calcChain xmlns="http://schemas.openxmlformats.org/spreadsheetml/2006/main">
  <c r="I27" i="118" l="1"/>
  <c r="H27" i="118"/>
  <c r="G27" i="118"/>
  <c r="G44" i="79" l="1"/>
  <c r="G43" i="79"/>
  <c r="I43" i="79"/>
  <c r="I42" i="79"/>
  <c r="J42" i="79" s="1"/>
  <c r="J43" i="79" l="1"/>
  <c r="I83" i="79"/>
  <c r="J83" i="79" s="1"/>
  <c r="I33" i="79"/>
  <c r="J33" i="79" s="1"/>
  <c r="I84" i="79"/>
  <c r="J84" i="79" s="1"/>
  <c r="I64" i="79"/>
  <c r="J64" i="79" s="1"/>
  <c r="I65" i="79" l="1"/>
  <c r="J65" i="79" s="1"/>
  <c r="I63" i="79"/>
  <c r="J63" i="79" s="1"/>
  <c r="I62" i="79"/>
  <c r="J62" i="79" s="1"/>
  <c r="I78" i="79"/>
  <c r="I15" i="79" l="1"/>
  <c r="J15" i="79" s="1"/>
  <c r="I76" i="79"/>
  <c r="J76" i="79" s="1"/>
  <c r="I55" i="79"/>
  <c r="J55" i="79" s="1"/>
  <c r="I50" i="79"/>
  <c r="J50" i="79" s="1"/>
  <c r="I41" i="79"/>
  <c r="J41" i="79" s="1"/>
  <c r="I36" i="79"/>
  <c r="J36" i="79" s="1"/>
  <c r="I22" i="79"/>
  <c r="J22" i="79" s="1"/>
  <c r="I35" i="79"/>
  <c r="J35" i="79" s="1"/>
  <c r="I34" i="79"/>
  <c r="J34" i="79" s="1"/>
  <c r="I32" i="79"/>
  <c r="J32" i="79" s="1"/>
  <c r="I52" i="79"/>
  <c r="J52" i="79" s="1"/>
  <c r="I51" i="79"/>
  <c r="J51" i="79" s="1"/>
  <c r="I26" i="79"/>
  <c r="J26" i="79" s="1"/>
  <c r="I25" i="79"/>
  <c r="J25" i="79" s="1"/>
  <c r="I85" i="79" l="1"/>
  <c r="J85" i="79" s="1"/>
  <c r="I82" i="79"/>
  <c r="J82" i="79" s="1"/>
  <c r="I56" i="79"/>
  <c r="J56" i="79" s="1"/>
  <c r="I54" i="79"/>
  <c r="J54" i="79" s="1"/>
  <c r="I53" i="79"/>
  <c r="J53" i="79" s="1"/>
  <c r="I44" i="79"/>
  <c r="J44" i="79" s="1"/>
  <c r="I40" i="79"/>
  <c r="J40" i="79" s="1"/>
  <c r="I31" i="79"/>
  <c r="J31" i="79" s="1"/>
  <c r="J78" i="79"/>
  <c r="I77" i="79"/>
  <c r="J77" i="79" s="1"/>
  <c r="I75" i="79"/>
  <c r="J75" i="79" s="1"/>
  <c r="I27" i="79"/>
  <c r="J27" i="79" s="1"/>
  <c r="I21" i="79"/>
  <c r="J21" i="79" s="1"/>
  <c r="I20" i="79"/>
  <c r="J20" i="79" s="1"/>
  <c r="I23" i="79"/>
  <c r="J23" i="79" s="1"/>
  <c r="I49" i="79"/>
  <c r="J49" i="79" s="1"/>
  <c r="I48" i="79"/>
  <c r="J48" i="79" s="1"/>
  <c r="I86" i="79" l="1"/>
  <c r="J81" i="79" s="1"/>
  <c r="D24" i="118" s="1"/>
  <c r="I25" i="118" s="1"/>
  <c r="I28" i="79"/>
  <c r="J18" i="79" s="1"/>
  <c r="D12" i="118" s="1"/>
  <c r="I57" i="79"/>
  <c r="J47" i="79" s="1"/>
  <c r="D18" i="118" s="1"/>
  <c r="I45" i="79"/>
  <c r="J39" i="79" s="1"/>
  <c r="D16" i="118" s="1"/>
  <c r="I37" i="79"/>
  <c r="J30" i="79" s="1"/>
  <c r="D14" i="118" s="1"/>
  <c r="F15" i="118" s="1"/>
  <c r="I60" i="79" l="1"/>
  <c r="G19" i="118" l="1"/>
  <c r="H19" i="118"/>
  <c r="J60" i="79"/>
  <c r="N60" i="79"/>
  <c r="S60" i="79"/>
  <c r="T60" i="79" l="1"/>
  <c r="O60" i="79"/>
  <c r="I61" i="79" l="1"/>
  <c r="I70" i="79"/>
  <c r="I71" i="79"/>
  <c r="I73" i="79"/>
  <c r="I14" i="79"/>
  <c r="S14" i="79" s="1"/>
  <c r="J70" i="79" l="1"/>
  <c r="S70" i="79"/>
  <c r="N70" i="79"/>
  <c r="J73" i="79"/>
  <c r="S73" i="79"/>
  <c r="N73" i="79"/>
  <c r="J71" i="79"/>
  <c r="S71" i="79"/>
  <c r="N71" i="79"/>
  <c r="J61" i="79"/>
  <c r="I66" i="79" s="1"/>
  <c r="N61" i="79"/>
  <c r="S61" i="79"/>
  <c r="J14" i="79"/>
  <c r="I16" i="79" s="1"/>
  <c r="N14" i="79"/>
  <c r="I79" i="79" l="1"/>
  <c r="T71" i="79"/>
  <c r="O71" i="79"/>
  <c r="T73" i="79"/>
  <c r="O73" i="79"/>
  <c r="T61" i="79"/>
  <c r="O61" i="79"/>
  <c r="O14" i="79"/>
  <c r="T14" i="79"/>
  <c r="T70" i="79"/>
  <c r="O70" i="79"/>
  <c r="J13" i="79" l="1"/>
  <c r="I88" i="79" s="1"/>
  <c r="D10" i="118" l="1"/>
  <c r="D27" i="118" s="1"/>
  <c r="J59" i="79"/>
  <c r="D20" i="118" s="1"/>
  <c r="G21" i="118" l="1"/>
  <c r="H21" i="118"/>
  <c r="I21" i="118"/>
  <c r="F11" i="118"/>
  <c r="F27" i="118" s="1"/>
  <c r="F13" i="118"/>
  <c r="J68" i="79" l="1"/>
  <c r="J9" i="79" l="1"/>
  <c r="D22" i="118"/>
  <c r="H23" i="118" l="1"/>
  <c r="G23" i="118"/>
  <c r="I23" i="118"/>
  <c r="G17" i="118"/>
  <c r="F17" i="118"/>
  <c r="E24" i="118" l="1"/>
  <c r="E22" i="118"/>
  <c r="E16" i="118"/>
  <c r="E18" i="118"/>
  <c r="E14" i="118"/>
  <c r="E10" i="118"/>
  <c r="E20" i="118"/>
  <c r="E12" i="118"/>
  <c r="E27" i="118" l="1"/>
</calcChain>
</file>

<file path=xl/sharedStrings.xml><?xml version="1.0" encoding="utf-8"?>
<sst xmlns="http://schemas.openxmlformats.org/spreadsheetml/2006/main" count="263" uniqueCount="154">
  <si>
    <t>ELETRODUTOS E ACESSÓRIOS</t>
  </si>
  <si>
    <t xml:space="preserve">Planilha Orçamentária </t>
  </si>
  <si>
    <t>ITEM</t>
  </si>
  <si>
    <t>CÓDIGO</t>
  </si>
  <si>
    <t>FONTE</t>
  </si>
  <si>
    <t>DESCRIÇÃO DOS SERVIÇOS</t>
  </si>
  <si>
    <t>QUANT.</t>
  </si>
  <si>
    <t>VALOR (R$)</t>
  </si>
  <si>
    <t>1.1</t>
  </si>
  <si>
    <t>un</t>
  </si>
  <si>
    <t>2.1</t>
  </si>
  <si>
    <t>3.1</t>
  </si>
  <si>
    <t>m²</t>
  </si>
  <si>
    <t>m</t>
  </si>
  <si>
    <t>3.2</t>
  </si>
  <si>
    <t xml:space="preserve">SERVIÇOS PRELIMINARES </t>
  </si>
  <si>
    <t xml:space="preserve"> m²</t>
  </si>
  <si>
    <t>PAVIMENTAÇÃO EXTERNA</t>
  </si>
  <si>
    <t xml:space="preserve">Subtotal </t>
  </si>
  <si>
    <t>SERVIÇOS PRELIMINARES</t>
  </si>
  <si>
    <t>% ITEM</t>
  </si>
  <si>
    <t>Valores totais</t>
  </si>
  <si>
    <t>UN.</t>
  </si>
  <si>
    <t>CABOS E FIOS CONDUTORES</t>
  </si>
  <si>
    <t>CUSTO (R$)</t>
  </si>
  <si>
    <t>PREÇO (R$)</t>
  </si>
  <si>
    <r>
      <t>Município</t>
    </r>
    <r>
      <rPr>
        <sz val="10"/>
        <rFont val="Arial"/>
        <family val="2"/>
      </rPr>
      <t>:</t>
    </r>
  </si>
  <si>
    <r>
      <t>Endereço</t>
    </r>
    <r>
      <rPr>
        <sz val="10"/>
        <rFont val="Arial"/>
        <family val="2"/>
      </rPr>
      <t>:</t>
    </r>
  </si>
  <si>
    <t>SINAPI</t>
  </si>
  <si>
    <t>PREFEITURA MUNICIPAL DE DESCANSO/SC</t>
  </si>
  <si>
    <t>Descanso / SC</t>
  </si>
  <si>
    <t>PLANEJAMENTO FÍSICO/FINANCEIRO</t>
  </si>
  <si>
    <t>___________________________</t>
  </si>
  <si>
    <t>Eng. Civil Fernando Trintinaglia</t>
  </si>
  <si>
    <t>CREA/SC 140621-5</t>
  </si>
  <si>
    <t xml:space="preserve">      PREFEITURA MUNICIPAL DE DESCANSO/SC</t>
  </si>
  <si>
    <t>Rua Pedro Lorenski, Centro</t>
  </si>
  <si>
    <t xml:space="preserve">Valor TOTAL com BDI  </t>
  </si>
  <si>
    <t>Endereço: Rua Pedro Lorenski, Centro, Descanso - SC</t>
  </si>
  <si>
    <t>COTAÇÃO</t>
  </si>
  <si>
    <t>Execução de passeio em piso intertravado, com bloco retangular cor natural e vermelho de 20x10cm, espessura 6cm.</t>
  </si>
  <si>
    <t>Preço empresa 01</t>
  </si>
  <si>
    <t>Preço empresa 02</t>
  </si>
  <si>
    <t>Total empresa 01</t>
  </si>
  <si>
    <t>Total empresa 02</t>
  </si>
  <si>
    <t>Verificação preço 01</t>
  </si>
  <si>
    <t>Verificação total 01</t>
  </si>
  <si>
    <t>Verificação preço 02</t>
  </si>
  <si>
    <t>Verificação total 02</t>
  </si>
  <si>
    <t>Obra: Revitalização do Morro do Cristo - Etapa 2</t>
  </si>
  <si>
    <t>Demolição de pavimento intertravado, de forma manual, sem reaproveitamento.</t>
  </si>
  <si>
    <t>Eletroduto PVC flexível corrugado PVC DN 25mm, fornecimento e instalação.</t>
  </si>
  <si>
    <t>Globo esfera em vidro transparente com colarinho, boca 15 e diâmetro de 280mm, fornecimento e instalação.</t>
  </si>
  <si>
    <t>2.2</t>
  </si>
  <si>
    <t>GRUTA</t>
  </si>
  <si>
    <t>LOCAL DO MONUMENTO DO CRISTO</t>
  </si>
  <si>
    <t>Limpeza de superfície com jato de alta pressão. (laterais da ponte)</t>
  </si>
  <si>
    <t>PISO</t>
  </si>
  <si>
    <t>GUARDA CORPO</t>
  </si>
  <si>
    <t>2.1.1</t>
  </si>
  <si>
    <t>2.1.2</t>
  </si>
  <si>
    <t>2.1.3</t>
  </si>
  <si>
    <t>2.1.4</t>
  </si>
  <si>
    <t>2.2.1</t>
  </si>
  <si>
    <t>2.2.2</t>
  </si>
  <si>
    <t>Lâmpada de LED 30W, soquete E27, cor branca, fornecimento e instalação.</t>
  </si>
  <si>
    <t>Limpeza de superfície com jato de alta pressão. (Piso e paredes)</t>
  </si>
  <si>
    <t>3.4</t>
  </si>
  <si>
    <t>3.5</t>
  </si>
  <si>
    <t>Limpeza de superfície com jato de alta pressão. (Piso e meio fio)</t>
  </si>
  <si>
    <t>LADEIRA POLONESA</t>
  </si>
  <si>
    <t>4.1</t>
  </si>
  <si>
    <t>4.2</t>
  </si>
  <si>
    <t>4.3</t>
  </si>
  <si>
    <t>ILUMINAÇÃO DOS CAMINHOS</t>
  </si>
  <si>
    <t>MARQUISE PARA EDIFICAÇÃO</t>
  </si>
  <si>
    <t>h</t>
  </si>
  <si>
    <t>Auxiliar de serviços gerais com encargos complementares (Remoção do guarda corpo existente).</t>
  </si>
  <si>
    <t>Pedreiro com encargos complementares (Cortar e remover as pontas de pilares em concreto e as barras metálicas do guarda-corpo existente).</t>
  </si>
  <si>
    <t>Auxiliar de serviços gerais com encargos complementares (Cortar e remover as pontas de pilares em concreto e as barras metálicas do guarda-corpo existente).</t>
  </si>
  <si>
    <t>2.2.3</t>
  </si>
  <si>
    <t>3.3</t>
  </si>
  <si>
    <t>Pintura de piso com tinta epóxi bicomponente, aplicação manual, duas demãos, incluso primer epóxi. (piso e borda)</t>
  </si>
  <si>
    <t>Portão de ferro, com porta de abrir, tipo grade com chapa, com guarnições.</t>
  </si>
  <si>
    <t>m³</t>
  </si>
  <si>
    <t>5.1</t>
  </si>
  <si>
    <t>5.2</t>
  </si>
  <si>
    <t>5.3</t>
  </si>
  <si>
    <t>5.4</t>
  </si>
  <si>
    <t>5.5</t>
  </si>
  <si>
    <t>5.6</t>
  </si>
  <si>
    <t>5.7</t>
  </si>
  <si>
    <t>5.8</t>
  </si>
  <si>
    <t>5.9</t>
  </si>
  <si>
    <t>Demolição de alvenaria para qualquer tipo de bloco, de forma mecanizada, sem reaproveitamento. (Canteiro e floreira)</t>
  </si>
  <si>
    <t>Pintura de piso com tinta epóxi bicomponente, aplicação manual, duas demãos, incluso primer epóxi. (incluso escada)</t>
  </si>
  <si>
    <t>Pintura verniz (incolor) poliuretânico (resina alquídica modificada) duas demãos. (pedras)</t>
  </si>
  <si>
    <t>6.1</t>
  </si>
  <si>
    <t>6.2</t>
  </si>
  <si>
    <t>8.1</t>
  </si>
  <si>
    <t>8.2</t>
  </si>
  <si>
    <t>8.3</t>
  </si>
  <si>
    <t>Cabo de cobre flexível, isolado, seção de 4mm²; anti-chama 0,6/1,0 KV, para circuitos terminais. Fornecimento e instalação.</t>
  </si>
  <si>
    <t>POSTES E LÂMPADAS</t>
  </si>
  <si>
    <t>7.1</t>
  </si>
  <si>
    <t>7.1.1</t>
  </si>
  <si>
    <t>7.1.2</t>
  </si>
  <si>
    <t>7.2</t>
  </si>
  <si>
    <t>7.2.1</t>
  </si>
  <si>
    <t>7.3</t>
  </si>
  <si>
    <t>7.3.1</t>
  </si>
  <si>
    <t>7.3.2</t>
  </si>
  <si>
    <t>7.3.3</t>
  </si>
  <si>
    <t>7.3.4</t>
  </si>
  <si>
    <t>Poste decorativo fabricado em aço, modelo duplo boca 15, cor preta, H: 2,00m fornecimento e instalação.</t>
  </si>
  <si>
    <t xml:space="preserve">97592 </t>
  </si>
  <si>
    <t>6.3</t>
  </si>
  <si>
    <t>6.4</t>
  </si>
  <si>
    <t>6.5</t>
  </si>
  <si>
    <t>6.6</t>
  </si>
  <si>
    <t>Poste de aço, reto, altura 4,50m, galvanizado a fogo. Rebatedor horizontal em chapa de aluminío pintado de branco, para refletor led 100W. Pintura na cor preta. Projetor em alumínio injetado, potência 100w Led temperatura de cor 6000k, fluxo luminoso 9000 lumens, voltagem AC80-240v, ângulo de abertura de foco 180°, grau de proteção IP66, suporte articulavel, pintura na cor preta, Larg.355mm x Alt.290mm x Prof.65mm. Chumbador em J produzido aço galvanizado, diametro 1/2",  comprimento 300mm p/poste 1,0 a 6,0 mts.</t>
  </si>
  <si>
    <t>kg</t>
  </si>
  <si>
    <t>Estrutura metálica para cobertura. Conforme detalhe em projeto, com ligações soldadas. Inclusos perfis metálicos, chapas metálicas, mão de obra e transporte com guindaste. Fixação na viga existente da edificação. Fornecimento e instalação.</t>
  </si>
  <si>
    <t>Tubo de concreto para rede coletora de águas pluviais, diâmetro 300mm. Fornecimento e assentamento.</t>
  </si>
  <si>
    <t>Caixa para boca de lobo retangular, em concreto pré-moldado.</t>
  </si>
  <si>
    <t>Grelha de boca de lobo, assentamento com argamassa 1:4 (cimento/areia). Fornecimento e instalação.</t>
  </si>
  <si>
    <t>Caixa de passagem elétrica, para piso, em PVC, dimensões 3/4" A 4".</t>
  </si>
  <si>
    <t>Auxiliar de serviços gerais com encargos complementares. Para desobstrução de drenagem.</t>
  </si>
  <si>
    <t>8.4</t>
  </si>
  <si>
    <t>Pintura com tinta alquídica de fundo, aplicada a rolo ou pincel sobre superfícies metálicas, executado em obra.</t>
  </si>
  <si>
    <t>3.6</t>
  </si>
  <si>
    <t>Serralheiro com encargos complementares (Remoção do guarda corpo existente).</t>
  </si>
  <si>
    <t>Guarda-corpo de aço galvanizado de 1,10m de altura, montantes em chapa vertical trapezoidal de espessura 5/8", espaçados de 1,50m, travessa superior de tubos de 1.1/2", gradil formado por tubos horizontais de 1.1/2", fixado com chumbador mecânico, pintura com 1 demão de fundo anticorrosivo e 2 demãos de tinta esmalte sintético cor preta. (ver detalhe em desenho técnico)</t>
  </si>
  <si>
    <t>Data de preço: Julho/2021 não desonerado</t>
  </si>
  <si>
    <t>Contrapiso em argamassa traço 1:4 (cimento e areia), preparo mecânico com betoneira, aplicado em áreas secas sobre laje, espessura 4cm.</t>
  </si>
  <si>
    <t>Pintura de piso com tinta epóxi bicomponente, aplicação manual, duas demãos, incluso primer epóxi (06 cores diferentes)</t>
  </si>
  <si>
    <t>Pintura com tinta alquídica de acabamento (esmalte sintético acetinado) aplicado a rolo ou pincel, sobre superfície metálica, executado em obra, duas demãos. (grelha do piso e grade)</t>
  </si>
  <si>
    <t>Lixamento manual em superfícies metálicas em obra. (grelha do piso)</t>
  </si>
  <si>
    <t>4.4</t>
  </si>
  <si>
    <t>Corrimão, diâmetro externo 1 1/2" (40mm), espessura 2mm em aço galvanizado a quente</t>
  </si>
  <si>
    <t>4.5</t>
  </si>
  <si>
    <t>Pintura com tinta epoxídica de fundo pulverizada, sobre superfície metálica, 1 demão, aplicada em fábrica (corrimão)</t>
  </si>
  <si>
    <t>Pintura com tinta epoxídica de acabamento pulverizada, sobre superfície metálica, 1 demão, aplicada em fábrica (corrimão)</t>
  </si>
  <si>
    <t>PONTE DO MORRO</t>
  </si>
  <si>
    <t>Instalação de vidro laminado, liso e incolor, e= 8mm (4+4), em estrutura metálica.</t>
  </si>
  <si>
    <t>Contrapiso em argamassa traço 1:4 (cimento e areia), preparo mecânico com betoneira, aplicado em áreas secas sobre laje, espessura 3cm. (Piso no entorno do monumento)</t>
  </si>
  <si>
    <t>Corrimão, diâmetro externo 1 1/2" (40mm), espessura 2mm em aço galvanizado a quente (escada)</t>
  </si>
  <si>
    <t>Poda em altura de árvores</t>
  </si>
  <si>
    <t>1.2</t>
  </si>
  <si>
    <t>Total =</t>
  </si>
  <si>
    <t>Limpeza de pedras rústicas com uso de ácido muriático</t>
  </si>
  <si>
    <t>Pintura com tinta alquídica de acabamento (esmalte sintético acetinado) aplicado a rolo ou pincel, sobre superfície metálica, executado em obra, duas demãos. Cor marrom.</t>
  </si>
  <si>
    <t>Descanso - SC, 27/08/2021</t>
  </si>
  <si>
    <t>Placa de obra em chapa de aço galvanizado, adesivada (1,00m x 1,50m).</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</si>
</sst>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R$&quot;\ * #,##0.00_-;\-&quot;R$&quot;\ * #,##0.00_-;_-&quot;R$&quot;\ * &quot;-&quot;??_-;_-@_-"/>
    <numFmt numFmtId="43" formatCode="_-* #,##0.00_-;\-* #,##0.00_-;_-* &quot;-&quot;??_-;_-@_-"/>
    <numFmt numFmtId="164" formatCode="_(* #,##0.00_);_(* \(#,##0.00\);_(* &quot;-&quot;??_);_(@_)"/>
    <numFmt numFmtId="165" formatCode="#,##0.00&quot; &quot;;&quot; (&quot;#,##0.00&quot;)&quot;;&quot; -&quot;#&quot; &quot;;@&quot; &quot;"/>
    <numFmt numFmtId="166" formatCode="#,##0.00&quot; &quot;;&quot;-&quot;#,##0.00&quot; &quot;;&quot; -&quot;#&quot; &quot;;@&quot; &quot;"/>
    <numFmt numFmtId="167" formatCode="[$R$-416]&quot; &quot;#,##0.00;[Red]&quot;-&quot;[$R$-416]&quot; &quot;#,##0.00"/>
    <numFmt numFmtId="168" formatCode="_-* #,##0.00\ _€_-;\-* #,##0.00\ _€_-;_-* &quot;-&quot;??\ _€_-;_-@_-"/>
    <numFmt numFmtId="169" formatCode="#\,##0."/>
    <numFmt numFmtId="170" formatCode="_(&quot;$&quot;* #,##0_);_(&quot;$&quot;* \(#,##0\);_(&quot;$&quot;* &quot;-&quot;_);_(@_)"/>
    <numFmt numFmtId="171" formatCode="_(&quot;$&quot;* #,##0.00_);_(&quot;$&quot;* \(#,##0.00\);_(&quot;$&quot;* &quot;-&quot;??_);_(@_)"/>
    <numFmt numFmtId="172" formatCode="\$#."/>
    <numFmt numFmtId="173" formatCode="#.00"/>
    <numFmt numFmtId="174" formatCode="0.00_)"/>
    <numFmt numFmtId="175" formatCode="%#.00"/>
    <numFmt numFmtId="176" formatCode="#\,##0.00"/>
    <numFmt numFmtId="177" formatCode="#,"/>
    <numFmt numFmtId="178" formatCode="_(* #,##0_);_(* \(#,##0\);_(* &quot;-&quot;_);_(@_)"/>
    <numFmt numFmtId="179" formatCode="_(* #,##0.00_);_(* \(#,##0.00\);_(* \-??_);_(@_)"/>
    <numFmt numFmtId="180" formatCode="&quot;BDI&quot;\ \=\ #.00\ %"/>
  </numFmts>
  <fonts count="61">
    <font>
      <sz val="11"/>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Arial"/>
      <family val="2"/>
    </font>
    <font>
      <sz val="10"/>
      <name val="Arial1"/>
    </font>
    <font>
      <sz val="10"/>
      <color rgb="FF000000"/>
      <name val="Arial1"/>
    </font>
    <font>
      <sz val="11"/>
      <color rgb="FF000000"/>
      <name val="Calibri"/>
      <family val="2"/>
    </font>
    <font>
      <b/>
      <i/>
      <sz val="16"/>
      <color rgb="FF000000"/>
      <name val="Arial"/>
      <family val="2"/>
    </font>
    <font>
      <b/>
      <i/>
      <u/>
      <sz val="11"/>
      <color rgb="FF000000"/>
      <name val="Arial"/>
      <family val="2"/>
    </font>
    <font>
      <sz val="11"/>
      <color rgb="FF000000"/>
      <name val="Arial"/>
      <family val="2"/>
    </font>
    <font>
      <sz val="11"/>
      <color indexed="8"/>
      <name val="Calibri"/>
      <family val="2"/>
    </font>
    <font>
      <sz val="10"/>
      <name val="Arial"/>
      <family val="2"/>
    </font>
    <font>
      <u/>
      <sz val="11"/>
      <color indexed="12"/>
      <name val="Arial"/>
      <family val="2"/>
    </font>
    <font>
      <sz val="10"/>
      <name val="Arial"/>
      <family val="2"/>
    </font>
    <font>
      <sz val="10"/>
      <name val="Arial"/>
      <family val="2"/>
    </font>
    <font>
      <sz val="10"/>
      <name val="Arial"/>
      <family val="2"/>
    </font>
    <font>
      <sz val="10"/>
      <color indexed="8"/>
      <name val="Arial"/>
      <family val="2"/>
    </font>
    <font>
      <sz val="10"/>
      <name val="MS Sans Serif"/>
      <family val="2"/>
    </font>
    <font>
      <sz val="10"/>
      <name val="Times New Roman"/>
      <family val="1"/>
    </font>
    <font>
      <sz val="10"/>
      <name val="Times New Roman"/>
      <family val="1"/>
    </font>
    <font>
      <sz val="10"/>
      <color indexed="8"/>
      <name val="MS Sans Serif"/>
      <family val="2"/>
    </font>
    <font>
      <sz val="1"/>
      <color indexed="8"/>
      <name val="Courier"/>
      <family val="3"/>
    </font>
    <font>
      <u/>
      <sz val="6"/>
      <color indexed="36"/>
      <name val="MS Sans Serif"/>
      <family val="2"/>
    </font>
    <font>
      <sz val="8"/>
      <name val="Arial"/>
      <family val="2"/>
    </font>
    <font>
      <sz val="10"/>
      <name val="Courier"/>
      <family val="3"/>
    </font>
    <font>
      <sz val="12"/>
      <name val="Times New Roman"/>
      <family val="1"/>
    </font>
    <font>
      <b/>
      <i/>
      <sz val="16"/>
      <name val="Helv"/>
    </font>
    <font>
      <b/>
      <sz val="14"/>
      <name val="Arial"/>
      <family val="2"/>
    </font>
    <font>
      <sz val="1"/>
      <color indexed="18"/>
      <name val="Courier"/>
      <family val="3"/>
    </font>
    <font>
      <b/>
      <sz val="1"/>
      <color indexed="8"/>
      <name val="Courier"/>
      <family val="3"/>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0"/>
      <color rgb="FFFF0000"/>
      <name val="Arial"/>
      <family val="2"/>
    </font>
    <font>
      <sz val="8"/>
      <color rgb="FF005BAA"/>
      <name val="Courier"/>
      <family val="3"/>
    </font>
    <font>
      <b/>
      <sz val="12"/>
      <name val="Arial"/>
      <family val="2"/>
    </font>
  </fonts>
  <fills count="3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52"/>
        <bgColor indexed="64"/>
      </patternFill>
    </fill>
    <fill>
      <patternFill patternType="solid">
        <fgColor indexed="26"/>
        <bgColor indexed="64"/>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4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2371">
    <xf numFmtId="0" fontId="0" fillId="0" borderId="0"/>
    <xf numFmtId="0" fontId="17" fillId="0" borderId="0" applyNumberFormat="0" applyBorder="0" applyProtection="0"/>
    <xf numFmtId="0" fontId="17" fillId="0" borderId="0" applyNumberFormat="0" applyBorder="0" applyProtection="0"/>
    <xf numFmtId="165" fontId="17" fillId="0" borderId="0" applyBorder="0" applyProtection="0"/>
    <xf numFmtId="165" fontId="17" fillId="0" borderId="0" applyBorder="0" applyProtection="0"/>
    <xf numFmtId="0" fontId="18" fillId="0" borderId="0" applyNumberFormat="0" applyBorder="0" applyProtection="0"/>
    <xf numFmtId="0" fontId="17" fillId="0" borderId="0" applyNumberFormat="0" applyBorder="0" applyProtection="0"/>
    <xf numFmtId="166" fontId="18" fillId="0" borderId="0" applyBorder="0" applyProtection="0"/>
    <xf numFmtId="0" fontId="19" fillId="0" borderId="0" applyNumberFormat="0" applyBorder="0" applyProtection="0">
      <alignment horizontal="center"/>
    </xf>
    <xf numFmtId="0" fontId="19" fillId="0" borderId="0" applyNumberFormat="0" applyBorder="0" applyProtection="0">
      <alignment horizontal="center" textRotation="90"/>
    </xf>
    <xf numFmtId="0" fontId="13" fillId="0" borderId="0"/>
    <xf numFmtId="9" fontId="13" fillId="0" borderId="0" applyFont="0" applyFill="0" applyBorder="0" applyAlignment="0" applyProtection="0"/>
    <xf numFmtId="0" fontId="20" fillId="0" borderId="0" applyNumberFormat="0" applyBorder="0" applyProtection="0"/>
    <xf numFmtId="167" fontId="20" fillId="0" borderId="0" applyBorder="0" applyProtection="0"/>
    <xf numFmtId="164" fontId="15" fillId="0" borderId="0" applyFont="0" applyFill="0" applyBorder="0" applyAlignment="0" applyProtection="0"/>
    <xf numFmtId="164" fontId="13" fillId="0" borderId="0" applyFont="0" applyFill="0" applyBorder="0" applyAlignment="0" applyProtection="0"/>
    <xf numFmtId="165" fontId="17" fillId="0" borderId="0" applyBorder="0" applyProtection="0"/>
    <xf numFmtId="0" fontId="13" fillId="0" borderId="0"/>
    <xf numFmtId="0" fontId="13" fillId="0" borderId="0"/>
    <xf numFmtId="0" fontId="13" fillId="0" borderId="0"/>
    <xf numFmtId="0" fontId="21" fillId="0" borderId="0"/>
    <xf numFmtId="164" fontId="13" fillId="0" borderId="0" applyFont="0" applyFill="0" applyBorder="0" applyAlignment="0" applyProtection="0"/>
    <xf numFmtId="164" fontId="15" fillId="0" borderId="0" applyFont="0" applyFill="0" applyBorder="0" applyAlignment="0" applyProtection="0"/>
    <xf numFmtId="0" fontId="12" fillId="0" borderId="0"/>
    <xf numFmtId="0" fontId="11" fillId="0" borderId="0"/>
    <xf numFmtId="0" fontId="23" fillId="0" borderId="0"/>
    <xf numFmtId="164" fontId="15" fillId="0" borderId="0" applyFont="0" applyFill="0" applyBorder="0" applyAlignment="0" applyProtection="0"/>
    <xf numFmtId="0" fontId="21" fillId="0" borderId="0"/>
    <xf numFmtId="164" fontId="13" fillId="0" borderId="0" applyFont="0" applyFill="0" applyBorder="0" applyAlignment="0" applyProtection="0"/>
    <xf numFmtId="9" fontId="13" fillId="0" borderId="0" applyFont="0" applyFill="0" applyBorder="0" applyAlignment="0" applyProtection="0"/>
    <xf numFmtId="0" fontId="18" fillId="0" borderId="0" applyNumberFormat="0" applyBorder="0" applyProtection="0"/>
    <xf numFmtId="0" fontId="24" fillId="0" borderId="0" applyNumberFormat="0" applyFill="0" applyBorder="0" applyAlignment="0" applyProtection="0">
      <alignment vertical="top"/>
      <protection locked="0"/>
    </xf>
    <xf numFmtId="44" fontId="15" fillId="0" borderId="0" applyFont="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5" fillId="0" borderId="0" applyFont="0" applyFill="0" applyBorder="0" applyAlignment="0" applyProtection="0"/>
    <xf numFmtId="164" fontId="13" fillId="0" borderId="0" applyFont="0" applyFill="0" applyBorder="0" applyAlignment="0" applyProtection="0"/>
    <xf numFmtId="0" fontId="13" fillId="0" borderId="0"/>
    <xf numFmtId="0" fontId="25" fillId="0" borderId="0"/>
    <xf numFmtId="0" fontId="22" fillId="0" borderId="0"/>
    <xf numFmtId="0" fontId="10" fillId="0" borderId="0"/>
    <xf numFmtId="9" fontId="21" fillId="0" borderId="0" applyFont="0" applyFill="0" applyBorder="0" applyAlignment="0" applyProtection="0"/>
    <xf numFmtId="164" fontId="25" fillId="0" borderId="0" applyFont="0" applyFill="0" applyBorder="0" applyAlignment="0" applyProtection="0"/>
    <xf numFmtId="164" fontId="13" fillId="0" borderId="0" applyFont="0" applyFill="0" applyBorder="0" applyAlignment="0" applyProtection="0"/>
    <xf numFmtId="0" fontId="13" fillId="0" borderId="0"/>
    <xf numFmtId="0" fontId="13" fillId="0" borderId="0"/>
    <xf numFmtId="9" fontId="21" fillId="0" borderId="0" applyFont="0" applyFill="0" applyBorder="0" applyAlignment="0" applyProtection="0"/>
    <xf numFmtId="0" fontId="9" fillId="0" borderId="0"/>
    <xf numFmtId="0" fontId="9" fillId="0" borderId="0"/>
    <xf numFmtId="0" fontId="13" fillId="0" borderId="0"/>
    <xf numFmtId="0" fontId="9" fillId="0" borderId="0"/>
    <xf numFmtId="164" fontId="13" fillId="0" borderId="0" applyFont="0" applyFill="0" applyBorder="0" applyAlignment="0" applyProtection="0"/>
    <xf numFmtId="0" fontId="26" fillId="0" borderId="0"/>
    <xf numFmtId="0" fontId="27" fillId="0" borderId="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164" fontId="30" fillId="0" borderId="0" applyFont="0" applyFill="0" applyBorder="0" applyAlignment="0" applyProtection="0"/>
    <xf numFmtId="0" fontId="31" fillId="0" borderId="0"/>
    <xf numFmtId="9" fontId="30" fillId="0" borderId="0" applyFont="0" applyFill="0" applyBorder="0" applyAlignment="0" applyProtection="0"/>
    <xf numFmtId="0" fontId="32" fillId="0" borderId="0"/>
    <xf numFmtId="168" fontId="13" fillId="0" borderId="0" applyFont="0" applyFill="0" applyBorder="0" applyAlignment="0" applyProtection="0"/>
    <xf numFmtId="169" fontId="33" fillId="0" borderId="0">
      <protection locked="0"/>
    </xf>
    <xf numFmtId="0" fontId="14" fillId="6" borderId="17" applyFill="0" applyBorder="0" applyAlignment="0" applyProtection="0">
      <alignment vertical="center"/>
      <protection locked="0"/>
    </xf>
    <xf numFmtId="170" fontId="13" fillId="0" borderId="0" applyFont="0" applyFill="0" applyBorder="0" applyAlignment="0" applyProtection="0"/>
    <xf numFmtId="171" fontId="13" fillId="0" borderId="0" applyFont="0" applyFill="0" applyBorder="0" applyAlignment="0" applyProtection="0"/>
    <xf numFmtId="172" fontId="33" fillId="0" borderId="0">
      <protection locked="0"/>
    </xf>
    <xf numFmtId="0" fontId="33" fillId="0" borderId="0">
      <protection locked="0"/>
    </xf>
    <xf numFmtId="0" fontId="33" fillId="0" borderId="0">
      <protection locked="0"/>
    </xf>
    <xf numFmtId="173" fontId="33" fillId="0" borderId="0">
      <protection locked="0"/>
    </xf>
    <xf numFmtId="173" fontId="33" fillId="0" borderId="0">
      <protection locked="0"/>
    </xf>
    <xf numFmtId="0" fontId="34" fillId="0" borderId="0" applyNumberFormat="0" applyFill="0" applyBorder="0" applyAlignment="0" applyProtection="0">
      <alignment vertical="top"/>
      <protection locked="0"/>
    </xf>
    <xf numFmtId="38" fontId="35" fillId="2" borderId="0" applyNumberFormat="0" applyBorder="0" applyAlignment="0" applyProtection="0"/>
    <xf numFmtId="0" fontId="33" fillId="0" borderId="0">
      <protection locked="0"/>
    </xf>
    <xf numFmtId="0" fontId="33" fillId="0" borderId="0">
      <protection locked="0"/>
    </xf>
    <xf numFmtId="0" fontId="36" fillId="0" borderId="0"/>
    <xf numFmtId="10" fontId="35" fillId="7" borderId="1" applyNumberFormat="0" applyBorder="0" applyAlignment="0" applyProtection="0"/>
    <xf numFmtId="0" fontId="13" fillId="0" borderId="0">
      <alignment horizontal="centerContinuous" vertical="justify"/>
    </xf>
    <xf numFmtId="0" fontId="37" fillId="0" borderId="0" applyAlignment="0">
      <alignment horizontal="center"/>
    </xf>
    <xf numFmtId="174" fontId="38" fillId="0" borderId="0"/>
    <xf numFmtId="0" fontId="39" fillId="0" borderId="0">
      <alignment horizontal="left" vertical="center" indent="12"/>
    </xf>
    <xf numFmtId="0" fontId="35" fillId="0" borderId="17" applyBorder="0">
      <alignment horizontal="left" vertical="center" wrapText="1" indent="2"/>
      <protection locked="0"/>
    </xf>
    <xf numFmtId="0" fontId="35" fillId="0" borderId="17" applyBorder="0">
      <alignment horizontal="left" vertical="center" wrapText="1" indent="3"/>
      <protection locked="0"/>
    </xf>
    <xf numFmtId="10" fontId="13" fillId="0" borderId="0" applyFont="0" applyFill="0" applyBorder="0" applyAlignment="0" applyProtection="0"/>
    <xf numFmtId="175" fontId="33" fillId="0" borderId="0">
      <protection locked="0"/>
    </xf>
    <xf numFmtId="175" fontId="33" fillId="0" borderId="0">
      <protection locked="0"/>
    </xf>
    <xf numFmtId="176" fontId="33" fillId="0" borderId="0">
      <protection locked="0"/>
    </xf>
    <xf numFmtId="38" fontId="29" fillId="0" borderId="0" applyFont="0" applyFill="0" applyBorder="0" applyAlignment="0" applyProtection="0"/>
    <xf numFmtId="177" fontId="40" fillId="0" borderId="0">
      <protection locked="0"/>
    </xf>
    <xf numFmtId="178" fontId="30" fillId="0" borderId="0" applyFont="0" applyFill="0" applyBorder="0" applyAlignment="0" applyProtection="0"/>
    <xf numFmtId="0" fontId="29" fillId="0" borderId="0"/>
    <xf numFmtId="0" fontId="41" fillId="0" borderId="0">
      <protection locked="0"/>
    </xf>
    <xf numFmtId="0" fontId="41" fillId="0" borderId="0">
      <protection locked="0"/>
    </xf>
    <xf numFmtId="0" fontId="6" fillId="0" borderId="0"/>
    <xf numFmtId="43" fontId="6" fillId="0" borderId="0" applyFont="0" applyFill="0" applyBorder="0" applyAlignment="0" applyProtection="0"/>
    <xf numFmtId="9" fontId="6"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1" fontId="13" fillId="0" borderId="0" applyFont="0" applyFill="0" applyBorder="0" applyAlignment="0" applyProtection="0"/>
    <xf numFmtId="0" fontId="5" fillId="0" borderId="0"/>
    <xf numFmtId="0" fontId="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 fillId="0" borderId="0"/>
    <xf numFmtId="0" fontId="3" fillId="0" borderId="0"/>
    <xf numFmtId="0" fontId="3" fillId="0" borderId="0"/>
    <xf numFmtId="0" fontId="3"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3" fillId="0" borderId="0"/>
    <xf numFmtId="0" fontId="2" fillId="0" borderId="0"/>
    <xf numFmtId="43" fontId="2"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3" fillId="0" borderId="0"/>
    <xf numFmtId="43" fontId="1" fillId="0" borderId="0" applyFont="0" applyFill="0" applyBorder="0" applyAlignment="0" applyProtection="0"/>
    <xf numFmtId="0" fontId="1" fillId="0" borderId="0"/>
    <xf numFmtId="0" fontId="1" fillId="0" borderId="0"/>
    <xf numFmtId="0" fontId="1" fillId="0" borderId="0"/>
    <xf numFmtId="0" fontId="13"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4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3" fillId="0" borderId="0"/>
    <xf numFmtId="0" fontId="28" fillId="0" borderId="0"/>
    <xf numFmtId="9" fontId="13" fillId="0" borderId="0" applyFont="0" applyFill="0" applyBorder="0" applyAlignment="0" applyProtection="0"/>
    <xf numFmtId="164" fontId="13" fillId="0" borderId="0" applyFont="0" applyFill="0" applyBorder="0" applyAlignment="0" applyProtection="0"/>
    <xf numFmtId="0" fontId="13" fillId="0" borderId="0"/>
    <xf numFmtId="164" fontId="13" fillId="0" borderId="0" applyFont="0" applyFill="0" applyBorder="0" applyAlignment="0" applyProtection="0"/>
    <xf numFmtId="0" fontId="13" fillId="0" borderId="0"/>
    <xf numFmtId="0" fontId="1" fillId="0" borderId="0"/>
    <xf numFmtId="0" fontId="13" fillId="0" borderId="0"/>
    <xf numFmtId="0" fontId="13" fillId="0" borderId="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horizontal="centerContinuous" vertical="justify"/>
    </xf>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10"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3" fillId="0" borderId="0" applyFont="0" applyFill="0" applyBorder="0" applyAlignment="0" applyProtection="0"/>
    <xf numFmtId="43" fontId="1"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164" fontId="1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3" fillId="0" borderId="0"/>
    <xf numFmtId="0" fontId="1" fillId="0" borderId="0"/>
    <xf numFmtId="0" fontId="1" fillId="0" borderId="0"/>
    <xf numFmtId="0" fontId="1" fillId="0" borderId="0"/>
    <xf numFmtId="164"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0" fontId="1" fillId="0" borderId="0"/>
    <xf numFmtId="0" fontId="13" fillId="0" borderId="0"/>
    <xf numFmtId="0" fontId="13" fillId="0" borderId="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horizontal="centerContinuous" vertical="justify"/>
    </xf>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10"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3" fillId="0" borderId="0" applyFont="0" applyFill="0" applyBorder="0" applyAlignment="0" applyProtection="0"/>
    <xf numFmtId="43" fontId="1"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164" fontId="1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3" fillId="0" borderId="0">
      <alignment horizontal="centerContinuous" vertical="justify"/>
    </xf>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0"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3" fillId="0" borderId="0" applyFont="0" applyFill="0" applyBorder="0" applyAlignment="0" applyProtection="0"/>
    <xf numFmtId="43" fontId="1"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3" fillId="0" borderId="0"/>
    <xf numFmtId="0" fontId="13" fillId="0" borderId="0"/>
    <xf numFmtId="0" fontId="1" fillId="0" borderId="0"/>
    <xf numFmtId="0" fontId="1" fillId="0" borderId="0"/>
    <xf numFmtId="43" fontId="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164" fontId="13" fillId="0" borderId="0" applyFont="0" applyFill="0" applyBorder="0" applyAlignment="0" applyProtection="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3" fillId="0" borderId="0" applyFont="0" applyFill="0" applyBorder="0" applyAlignment="0" applyProtection="0"/>
    <xf numFmtId="0" fontId="1" fillId="0" borderId="0"/>
    <xf numFmtId="0" fontId="1" fillId="0" borderId="0"/>
    <xf numFmtId="0" fontId="1" fillId="0" borderId="0"/>
    <xf numFmtId="164"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164" fontId="13" fillId="0" borderId="0" applyFont="0" applyFill="0" applyBorder="0" applyAlignment="0" applyProtection="0"/>
    <xf numFmtId="0" fontId="1" fillId="0" borderId="0"/>
    <xf numFmtId="9" fontId="13" fillId="0" borderId="0" applyFont="0" applyFill="0" applyBorder="0" applyAlignment="0" applyProtection="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164" fontId="13"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3" fillId="0" borderId="0"/>
    <xf numFmtId="0" fontId="28" fillId="0" borderId="0"/>
    <xf numFmtId="9" fontId="13" fillId="0" borderId="0" applyFont="0" applyFill="0" applyBorder="0" applyAlignment="0" applyProtection="0"/>
    <xf numFmtId="164" fontId="13" fillId="0" borderId="0" applyFont="0" applyFill="0" applyBorder="0" applyAlignment="0" applyProtection="0"/>
    <xf numFmtId="0" fontId="13" fillId="0" borderId="0"/>
    <xf numFmtId="0" fontId="13" fillId="0" borderId="0"/>
    <xf numFmtId="164"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3" fillId="0" borderId="0">
      <alignment horizontal="centerContinuous" vertical="justify"/>
    </xf>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0"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71"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22" fillId="17" borderId="0" applyNumberFormat="0" applyBorder="0" applyAlignment="0" applyProtection="0"/>
    <xf numFmtId="0" fontId="1" fillId="0" borderId="0"/>
    <xf numFmtId="0" fontId="44" fillId="19" borderId="0" applyNumberFormat="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9"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46" fillId="22" borderId="22" applyNumberFormat="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4" fillId="20" borderId="0" applyNumberFormat="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2" fillId="9" borderId="0" applyNumberFormat="0" applyBorder="0" applyAlignment="0" applyProtection="0"/>
    <xf numFmtId="0" fontId="22"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26" borderId="0" applyNumberFormat="0" applyBorder="0" applyAlignment="0" applyProtection="0"/>
    <xf numFmtId="43" fontId="1" fillId="0" borderId="0" applyFont="0" applyFill="0" applyBorder="0" applyAlignment="0" applyProtection="0"/>
    <xf numFmtId="0" fontId="22" fillId="13" borderId="0" applyNumberFormat="0" applyBorder="0" applyAlignment="0" applyProtection="0"/>
    <xf numFmtId="43" fontId="1" fillId="0" borderId="0" applyFont="0" applyFill="0" applyBorder="0" applyAlignment="0" applyProtection="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2"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2" fillId="10"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2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3" fillId="0" borderId="0"/>
    <xf numFmtId="0" fontId="52" fillId="22" borderId="26" applyNumberFormat="0" applyAlignment="0" applyProtection="0"/>
    <xf numFmtId="0" fontId="1" fillId="0" borderId="0"/>
    <xf numFmtId="43" fontId="1" fillId="0" borderId="0" applyFont="0" applyFill="0" applyBorder="0" applyAlignment="0" applyProtection="0"/>
    <xf numFmtId="0" fontId="1" fillId="0" borderId="0"/>
    <xf numFmtId="0" fontId="1" fillId="0" borderId="0"/>
    <xf numFmtId="9" fontId="2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54" fillId="0" borderId="0" applyNumberFormat="0" applyFill="0" applyBorder="0" applyAlignment="0" applyProtection="0"/>
    <xf numFmtId="43" fontId="1" fillId="0" borderId="0" applyFont="0" applyFill="0" applyBorder="0" applyAlignment="0" applyProtection="0"/>
    <xf numFmtId="0" fontId="1" fillId="0" borderId="0"/>
    <xf numFmtId="164" fontId="1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49" fillId="13" borderId="22" applyNumberFormat="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3" fillId="29" borderId="25" applyNumberForma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50" fillId="9"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2" fillId="11" borderId="0" applyNumberFormat="0" applyBorder="0" applyAlignment="0" applyProtection="0"/>
    <xf numFmtId="0" fontId="47" fillId="23" borderId="23" applyNumberFormat="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179" fontId="13" fillId="0" borderId="0" applyFill="0" applyBorder="0" applyAlignment="0" applyProtection="0"/>
    <xf numFmtId="9" fontId="1" fillId="0" borderId="0" applyFont="0" applyFill="0" applyBorder="0" applyAlignment="0" applyProtection="0"/>
    <xf numFmtId="0" fontId="51" fillId="28" borderId="0" applyNumberFormat="0" applyBorder="0" applyAlignment="0" applyProtection="0"/>
    <xf numFmtId="0" fontId="1" fillId="0" borderId="0"/>
    <xf numFmtId="0" fontId="1" fillId="0" borderId="0"/>
    <xf numFmtId="0" fontId="56" fillId="0" borderId="28" applyNumberFormat="0" applyFill="0" applyAlignment="0" applyProtection="0"/>
    <xf numFmtId="0" fontId="1" fillId="0" borderId="0"/>
    <xf numFmtId="0" fontId="1" fillId="0" borderId="0"/>
    <xf numFmtId="0" fontId="45" fillId="10" borderId="0" applyNumberFormat="0" applyBorder="0" applyAlignment="0" applyProtection="0"/>
    <xf numFmtId="43" fontId="1" fillId="0" borderId="0" applyFont="0" applyFill="0" applyBorder="0" applyAlignment="0" applyProtection="0"/>
    <xf numFmtId="0" fontId="13" fillId="0" borderId="0"/>
    <xf numFmtId="9" fontId="1" fillId="0" borderId="0" applyFont="0" applyFill="0" applyBorder="0" applyAlignment="0" applyProtection="0"/>
    <xf numFmtId="43" fontId="1" fillId="0" borderId="0" applyFont="0" applyFill="0" applyBorder="0" applyAlignment="0" applyProtection="0"/>
    <xf numFmtId="0" fontId="48" fillId="0" borderId="24" applyNumberFormat="0" applyFill="0" applyAlignment="0" applyProtection="0"/>
    <xf numFmtId="0" fontId="57" fillId="0" borderId="29" applyNumberFormat="0" applyFill="0" applyAlignment="0" applyProtection="0"/>
    <xf numFmtId="0" fontId="1" fillId="0" borderId="0"/>
    <xf numFmtId="0" fontId="1" fillId="0" borderId="0"/>
    <xf numFmtId="0" fontId="44" fillId="27"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15"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5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44" fillId="16" borderId="0" applyNumberFormat="0" applyBorder="0" applyAlignment="0" applyProtection="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44" fillId="2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3" fillId="0" borderId="0"/>
    <xf numFmtId="0" fontId="22" fillId="16" borderId="0" applyNumberFormat="0" applyBorder="0" applyAlignment="0" applyProtection="0"/>
    <xf numFmtId="0" fontId="44" fillId="25" borderId="0" applyNumberFormat="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44" fillId="20" borderId="0" applyNumberFormat="0" applyBorder="0" applyAlignment="0" applyProtection="0"/>
    <xf numFmtId="0" fontId="1" fillId="0" borderId="0"/>
    <xf numFmtId="43" fontId="1" fillId="0" borderId="0" applyFont="0" applyFill="0" applyBorder="0" applyAlignment="0" applyProtection="0"/>
    <xf numFmtId="0" fontId="13" fillId="0" borderId="0"/>
    <xf numFmtId="0" fontId="44" fillId="19"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57"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44" fillId="18" borderId="0" applyNumberFormat="0" applyBorder="0" applyAlignment="0" applyProtection="0"/>
    <xf numFmtId="0" fontId="13" fillId="0" borderId="0"/>
    <xf numFmtId="0" fontId="1" fillId="0" borderId="0"/>
    <xf numFmtId="0" fontId="13" fillId="0" borderId="0"/>
    <xf numFmtId="43" fontId="1" fillId="0" borderId="0" applyFont="0" applyFill="0" applyBorder="0" applyAlignment="0" applyProtection="0"/>
    <xf numFmtId="0" fontId="1" fillId="0" borderId="0"/>
    <xf numFmtId="0" fontId="22" fillId="12"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44" fillId="24"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29"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22" fillId="11" borderId="0" applyNumberFormat="0" applyBorder="0" applyAlignment="0" applyProtection="0"/>
    <xf numFmtId="0" fontId="1" fillId="0" borderId="0"/>
    <xf numFmtId="0" fontId="1" fillId="0" borderId="0"/>
    <xf numFmtId="0" fontId="1" fillId="0" borderId="0"/>
    <xf numFmtId="0" fontId="44" fillId="15" borderId="0" applyNumberFormat="0" applyBorder="0" applyAlignment="0" applyProtection="0"/>
    <xf numFmtId="0" fontId="22" fillId="8" borderId="0" applyNumberFormat="0" applyBorder="0" applyAlignment="0" applyProtection="0"/>
    <xf numFmtId="43" fontId="1" fillId="0" borderId="0" applyFont="0" applyFill="0" applyBorder="0" applyAlignment="0" applyProtection="0"/>
    <xf numFmtId="0" fontId="55" fillId="0" borderId="27" applyNumberFormat="0" applyFill="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9" fillId="0" borderId="0"/>
    <xf numFmtId="0" fontId="1" fillId="0" borderId="0"/>
    <xf numFmtId="43" fontId="1" fillId="0" borderId="0" applyFont="0" applyFill="0" applyBorder="0" applyAlignment="0" applyProtection="0"/>
    <xf numFmtId="0" fontId="1" fillId="0" borderId="0"/>
    <xf numFmtId="0" fontId="29"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cellStyleXfs>
  <cellXfs count="215">
    <xf numFmtId="0" fontId="0" fillId="0" borderId="0" xfId="0"/>
    <xf numFmtId="0" fontId="0" fillId="0" borderId="1" xfId="0" applyBorder="1"/>
    <xf numFmtId="164" fontId="14" fillId="0" borderId="15" xfId="14" applyFont="1" applyFill="1" applyBorder="1" applyAlignment="1">
      <alignment vertical="center" wrapText="1"/>
    </xf>
    <xf numFmtId="164" fontId="14" fillId="0" borderId="16" xfId="14" applyFont="1" applyFill="1" applyBorder="1" applyAlignment="1">
      <alignment horizontal="right" vertical="center" wrapText="1"/>
    </xf>
    <xf numFmtId="0" fontId="0" fillId="0" borderId="0" xfId="0"/>
    <xf numFmtId="0" fontId="13" fillId="0" borderId="10" xfId="10" applyBorder="1" applyAlignment="1">
      <alignment horizontal="center"/>
    </xf>
    <xf numFmtId="164" fontId="0" fillId="0" borderId="1" xfId="45" applyFont="1" applyBorder="1" applyAlignment="1">
      <alignment horizontal="center"/>
    </xf>
    <xf numFmtId="10" fontId="0" fillId="0" borderId="1" xfId="11" applyNumberFormat="1" applyFont="1" applyBorder="1" applyAlignment="1">
      <alignment horizontal="center"/>
    </xf>
    <xf numFmtId="10" fontId="0" fillId="0" borderId="1" xfId="11" applyNumberFormat="1" applyFont="1" applyBorder="1"/>
    <xf numFmtId="0" fontId="13" fillId="0" borderId="1" xfId="10" applyBorder="1"/>
    <xf numFmtId="164" fontId="13" fillId="0" borderId="1" xfId="10" applyNumberFormat="1" applyBorder="1"/>
    <xf numFmtId="9" fontId="13" fillId="5" borderId="1" xfId="11" applyFont="1" applyFill="1" applyBorder="1"/>
    <xf numFmtId="164" fontId="0" fillId="0" borderId="1" xfId="45" applyFont="1" applyBorder="1"/>
    <xf numFmtId="9" fontId="13" fillId="5" borderId="1" xfId="48" applyFont="1" applyFill="1" applyBorder="1"/>
    <xf numFmtId="10" fontId="14" fillId="3" borderId="20" xfId="10" applyNumberFormat="1" applyFont="1" applyFill="1" applyBorder="1"/>
    <xf numFmtId="164" fontId="13" fillId="3" borderId="20" xfId="10" applyNumberFormat="1" applyFill="1" applyBorder="1"/>
    <xf numFmtId="0" fontId="13" fillId="0" borderId="14" xfId="10" applyBorder="1"/>
    <xf numFmtId="9" fontId="13" fillId="5" borderId="14" xfId="48" applyFont="1" applyFill="1" applyBorder="1"/>
    <xf numFmtId="0" fontId="13" fillId="0" borderId="0" xfId="10" applyFont="1" applyFill="1" applyBorder="1" applyAlignment="1">
      <alignment vertical="center" wrapText="1"/>
    </xf>
    <xf numFmtId="0" fontId="13" fillId="0" borderId="0" xfId="10" applyFont="1" applyFill="1" applyBorder="1" applyAlignment="1">
      <alignment horizontal="left" vertical="center"/>
    </xf>
    <xf numFmtId="164" fontId="13" fillId="0" borderId="0" xfId="26" applyFont="1" applyFill="1" applyAlignment="1">
      <alignment vertical="center"/>
    </xf>
    <xf numFmtId="164" fontId="13" fillId="0" borderId="0" xfId="26" applyFont="1" applyFill="1" applyBorder="1" applyAlignment="1">
      <alignment vertical="center"/>
    </xf>
    <xf numFmtId="164" fontId="13" fillId="0" borderId="0" xfId="26" applyFont="1" applyFill="1" applyBorder="1" applyAlignment="1">
      <alignment horizontal="center" vertical="center"/>
    </xf>
    <xf numFmtId="164" fontId="13" fillId="0" borderId="0" xfId="26" applyFont="1" applyFill="1" applyBorder="1" applyAlignment="1">
      <alignment vertical="center" wrapText="1"/>
    </xf>
    <xf numFmtId="164" fontId="14" fillId="0" borderId="0" xfId="26" applyFont="1" applyFill="1" applyBorder="1" applyAlignment="1">
      <alignment horizontal="center" vertical="center"/>
    </xf>
    <xf numFmtId="164" fontId="14" fillId="0" borderId="0" xfId="26" applyFont="1" applyFill="1" applyBorder="1" applyAlignment="1">
      <alignment vertical="center"/>
    </xf>
    <xf numFmtId="164" fontId="13" fillId="2" borderId="1" xfId="14" applyFont="1" applyFill="1" applyBorder="1" applyAlignment="1">
      <alignment vertical="center"/>
    </xf>
    <xf numFmtId="49" fontId="14" fillId="3" borderId="20" xfId="10" applyNumberFormat="1" applyFont="1" applyFill="1" applyBorder="1" applyAlignment="1">
      <alignment horizontal="center" vertical="center" wrapText="1"/>
    </xf>
    <xf numFmtId="4" fontId="14" fillId="3" borderId="21" xfId="10" applyNumberFormat="1" applyFont="1" applyFill="1" applyBorder="1" applyAlignment="1">
      <alignment horizontal="center" vertical="center" wrapText="1"/>
    </xf>
    <xf numFmtId="49" fontId="14" fillId="3" borderId="11" xfId="10" applyNumberFormat="1" applyFont="1" applyFill="1" applyBorder="1" applyAlignment="1">
      <alignment horizontal="center" vertical="center" wrapText="1"/>
    </xf>
    <xf numFmtId="0" fontId="13" fillId="0" borderId="0" xfId="10" applyFont="1" applyFill="1" applyBorder="1" applyAlignment="1">
      <alignment horizontal="left" vertical="center" wrapText="1"/>
    </xf>
    <xf numFmtId="0" fontId="13" fillId="0" borderId="0" xfId="10" applyFont="1" applyFill="1" applyBorder="1" applyAlignment="1">
      <alignment vertical="center"/>
    </xf>
    <xf numFmtId="0" fontId="13" fillId="0" borderId="0" xfId="10" applyFont="1" applyFill="1" applyAlignment="1">
      <alignment horizontal="center" vertical="center"/>
    </xf>
    <xf numFmtId="0" fontId="13" fillId="0" borderId="0" xfId="10" applyFont="1" applyFill="1" applyAlignment="1">
      <alignment horizontal="center"/>
    </xf>
    <xf numFmtId="0" fontId="13" fillId="0" borderId="0" xfId="10" applyFont="1" applyFill="1" applyAlignment="1">
      <alignment horizontal="left" vertical="center"/>
    </xf>
    <xf numFmtId="0" fontId="13" fillId="0" borderId="1" xfId="10" applyFont="1" applyFill="1" applyBorder="1" applyAlignment="1">
      <alignment vertical="center"/>
    </xf>
    <xf numFmtId="0" fontId="13" fillId="0" borderId="1" xfId="10" applyFont="1" applyFill="1" applyBorder="1" applyAlignment="1">
      <alignment horizontal="left" vertical="center"/>
    </xf>
    <xf numFmtId="0" fontId="14" fillId="2" borderId="1" xfId="10" applyFont="1" applyFill="1" applyBorder="1" applyAlignment="1">
      <alignment vertical="center"/>
    </xf>
    <xf numFmtId="0" fontId="14" fillId="0" borderId="0" xfId="10" applyFont="1" applyFill="1" applyBorder="1" applyAlignment="1">
      <alignment vertical="center"/>
    </xf>
    <xf numFmtId="164" fontId="13" fillId="0" borderId="0" xfId="26" applyFont="1" applyFill="1" applyAlignment="1">
      <alignment horizontal="center" vertical="center"/>
    </xf>
    <xf numFmtId="164" fontId="13" fillId="0" borderId="0" xfId="26" applyFont="1" applyFill="1" applyBorder="1" applyAlignment="1">
      <alignment horizontal="center" vertical="center" wrapText="1"/>
    </xf>
    <xf numFmtId="0" fontId="13" fillId="4" borderId="0" xfId="10" applyFont="1" applyFill="1" applyAlignment="1">
      <alignment vertical="center"/>
    </xf>
    <xf numFmtId="0" fontId="13" fillId="0" borderId="0" xfId="10" applyFont="1" applyFill="1" applyBorder="1" applyAlignment="1">
      <alignment horizontal="center" vertical="center" wrapText="1"/>
    </xf>
    <xf numFmtId="0" fontId="14" fillId="0" borderId="15" xfId="10" applyFont="1" applyFill="1" applyBorder="1" applyAlignment="1">
      <alignment vertical="center" wrapText="1"/>
    </xf>
    <xf numFmtId="164" fontId="13" fillId="0" borderId="0" xfId="14" applyFont="1" applyFill="1" applyBorder="1" applyAlignment="1">
      <alignment vertical="center"/>
    </xf>
    <xf numFmtId="164" fontId="14" fillId="2" borderId="1" xfId="14" applyFont="1" applyFill="1" applyBorder="1" applyAlignment="1">
      <alignment vertical="center"/>
    </xf>
    <xf numFmtId="0" fontId="13" fillId="0" borderId="6" xfId="10" applyFont="1" applyFill="1" applyBorder="1" applyAlignment="1">
      <alignment vertical="center" wrapText="1"/>
    </xf>
    <xf numFmtId="164" fontId="14" fillId="3" borderId="20" xfId="45" applyFont="1" applyFill="1" applyBorder="1" applyAlignment="1">
      <alignment horizontal="center" vertical="center" wrapText="1"/>
    </xf>
    <xf numFmtId="164" fontId="14" fillId="0" borderId="0" xfId="45" applyFont="1" applyFill="1" applyBorder="1" applyAlignment="1">
      <alignment horizontal="right" vertical="center" wrapText="1"/>
    </xf>
    <xf numFmtId="0" fontId="0" fillId="0" borderId="0" xfId="0" applyBorder="1"/>
    <xf numFmtId="49" fontId="13" fillId="0" borderId="1" xfId="10" applyNumberFormat="1" applyFont="1" applyFill="1" applyBorder="1" applyAlignment="1">
      <alignment vertical="center" wrapText="1"/>
    </xf>
    <xf numFmtId="0" fontId="14" fillId="0" borderId="0" xfId="10" applyFont="1" applyFill="1" applyBorder="1" applyAlignment="1">
      <alignment horizontal="left" vertical="center"/>
    </xf>
    <xf numFmtId="0" fontId="14" fillId="0" borderId="0" xfId="10" applyFont="1" applyFill="1" applyBorder="1" applyAlignment="1">
      <alignment horizontal="center"/>
    </xf>
    <xf numFmtId="0" fontId="14" fillId="0" borderId="0" xfId="10" applyFont="1" applyFill="1" applyBorder="1" applyAlignment="1">
      <alignment horizontal="center" vertical="center"/>
    </xf>
    <xf numFmtId="0" fontId="14" fillId="2" borderId="1" xfId="10" applyFont="1" applyFill="1" applyBorder="1" applyAlignment="1">
      <alignment horizontal="center" vertical="center"/>
    </xf>
    <xf numFmtId="0" fontId="14" fillId="0" borderId="1" xfId="10" applyFont="1" applyFill="1" applyBorder="1" applyAlignment="1">
      <alignment horizontal="center" vertical="center" wrapText="1"/>
    </xf>
    <xf numFmtId="49" fontId="14" fillId="3" borderId="20" xfId="10" applyNumberFormat="1" applyFont="1" applyFill="1" applyBorder="1" applyAlignment="1">
      <alignment horizontal="center" vertical="center"/>
    </xf>
    <xf numFmtId="164" fontId="14" fillId="3" borderId="20" xfId="28" applyFont="1" applyFill="1" applyBorder="1" applyAlignment="1">
      <alignment horizontal="center" vertical="center"/>
    </xf>
    <xf numFmtId="165" fontId="16" fillId="0" borderId="1" xfId="4" applyFont="1" applyFill="1" applyBorder="1" applyAlignment="1">
      <alignment horizontal="center" vertical="center" wrapText="1"/>
    </xf>
    <xf numFmtId="0" fontId="13" fillId="0" borderId="0" xfId="10" applyFont="1" applyFill="1" applyAlignment="1">
      <alignment vertical="center"/>
    </xf>
    <xf numFmtId="0" fontId="14" fillId="0" borderId="1" xfId="10" applyFont="1" applyFill="1" applyBorder="1" applyAlignment="1">
      <alignment vertical="center" wrapText="1"/>
    </xf>
    <xf numFmtId="0" fontId="13" fillId="0" borderId="1" xfId="10" applyFont="1" applyFill="1" applyBorder="1" applyAlignment="1">
      <alignment vertical="center" wrapText="1"/>
    </xf>
    <xf numFmtId="0" fontId="0" fillId="0" borderId="0" xfId="0"/>
    <xf numFmtId="0" fontId="13" fillId="0" borderId="1" xfId="10" applyFont="1" applyFill="1" applyBorder="1" applyAlignment="1">
      <alignment horizontal="center" vertical="center" wrapText="1"/>
    </xf>
    <xf numFmtId="0" fontId="13" fillId="0" borderId="0" xfId="10" applyFont="1" applyFill="1" applyAlignment="1">
      <alignment vertical="center"/>
    </xf>
    <xf numFmtId="164" fontId="13" fillId="0" borderId="1" xfId="14" applyFont="1" applyFill="1" applyBorder="1" applyAlignment="1">
      <alignment horizontal="right" vertical="center"/>
    </xf>
    <xf numFmtId="0" fontId="13" fillId="0" borderId="0" xfId="10" applyFont="1" applyFill="1" applyBorder="1" applyAlignment="1">
      <alignment horizontal="center" vertical="center"/>
    </xf>
    <xf numFmtId="0" fontId="13" fillId="0" borderId="1" xfId="10" applyFont="1" applyFill="1" applyBorder="1" applyAlignment="1">
      <alignment horizontal="center" vertical="center"/>
    </xf>
    <xf numFmtId="164" fontId="13" fillId="0" borderId="1" xfId="14" applyFont="1" applyFill="1" applyBorder="1" applyAlignment="1">
      <alignment vertical="center"/>
    </xf>
    <xf numFmtId="0" fontId="13" fillId="0" borderId="1" xfId="10" applyFont="1" applyFill="1" applyBorder="1" applyAlignment="1">
      <alignment horizontal="left" vertical="center" wrapText="1"/>
    </xf>
    <xf numFmtId="0" fontId="14" fillId="0" borderId="2" xfId="174" applyFont="1" applyBorder="1" applyAlignment="1">
      <alignment vertical="center"/>
    </xf>
    <xf numFmtId="0" fontId="14" fillId="0" borderId="3" xfId="174" applyFont="1" applyBorder="1" applyAlignment="1">
      <alignment vertical="center"/>
    </xf>
    <xf numFmtId="0" fontId="13" fillId="0" borderId="3" xfId="174" applyFont="1" applyBorder="1" applyAlignment="1">
      <alignment horizontal="left" vertical="center"/>
    </xf>
    <xf numFmtId="0" fontId="13" fillId="0" borderId="3" xfId="174" applyFont="1" applyBorder="1" applyAlignment="1">
      <alignment horizontal="center" vertical="center"/>
    </xf>
    <xf numFmtId="164" fontId="13" fillId="0" borderId="3" xfId="320" applyFont="1" applyBorder="1" applyAlignment="1">
      <alignment horizontal="center" vertical="center"/>
    </xf>
    <xf numFmtId="0" fontId="13" fillId="0" borderId="3" xfId="174" applyFont="1" applyBorder="1" applyAlignment="1">
      <alignment vertical="center"/>
    </xf>
    <xf numFmtId="0" fontId="14" fillId="0" borderId="5" xfId="174" applyFont="1" applyBorder="1" applyAlignment="1">
      <alignment vertical="center"/>
    </xf>
    <xf numFmtId="0" fontId="14" fillId="0" borderId="0" xfId="174" applyFont="1" applyBorder="1" applyAlignment="1">
      <alignment vertical="center"/>
    </xf>
    <xf numFmtId="0" fontId="13" fillId="0" borderId="0" xfId="174" applyFont="1" applyBorder="1" applyAlignment="1">
      <alignment horizontal="left" vertical="center"/>
    </xf>
    <xf numFmtId="0" fontId="13" fillId="0" borderId="0" xfId="174" applyFont="1" applyBorder="1" applyAlignment="1">
      <alignment horizontal="center" vertical="center"/>
    </xf>
    <xf numFmtId="164" fontId="14" fillId="0" borderId="0" xfId="320" applyFont="1" applyBorder="1" applyAlignment="1">
      <alignment horizontal="center" vertical="center"/>
    </xf>
    <xf numFmtId="9" fontId="13" fillId="0" borderId="0" xfId="174" applyNumberFormat="1" applyFont="1" applyBorder="1" applyAlignment="1">
      <alignment vertical="center"/>
    </xf>
    <xf numFmtId="0" fontId="13" fillId="0" borderId="0" xfId="174" applyFont="1" applyBorder="1" applyAlignment="1">
      <alignment vertical="center"/>
    </xf>
    <xf numFmtId="0" fontId="14" fillId="0" borderId="7" xfId="174" applyFont="1" applyBorder="1" applyAlignment="1">
      <alignment vertical="center"/>
    </xf>
    <xf numFmtId="0" fontId="14" fillId="0" borderId="8" xfId="174" applyFont="1" applyBorder="1" applyAlignment="1">
      <alignment vertical="center"/>
    </xf>
    <xf numFmtId="0" fontId="13" fillId="0" borderId="8" xfId="174" applyFont="1" applyBorder="1" applyAlignment="1">
      <alignment horizontal="left" vertical="center"/>
    </xf>
    <xf numFmtId="0" fontId="13" fillId="0" borderId="8" xfId="174" applyFont="1" applyBorder="1" applyAlignment="1">
      <alignment horizontal="center" vertical="center"/>
    </xf>
    <xf numFmtId="164" fontId="14" fillId="0" borderId="8" xfId="320" applyFont="1" applyBorder="1" applyAlignment="1">
      <alignment horizontal="center" vertical="center"/>
    </xf>
    <xf numFmtId="0" fontId="13" fillId="0" borderId="8" xfId="174" applyFont="1" applyBorder="1" applyAlignment="1">
      <alignment vertical="center"/>
    </xf>
    <xf numFmtId="49" fontId="13" fillId="0" borderId="1" xfId="10" applyNumberFormat="1" applyFont="1" applyFill="1" applyBorder="1"/>
    <xf numFmtId="0" fontId="13" fillId="0" borderId="1" xfId="10" applyFont="1" applyFill="1" applyBorder="1"/>
    <xf numFmtId="0" fontId="58" fillId="0" borderId="0" xfId="10" applyFont="1" applyFill="1" applyAlignment="1">
      <alignment vertical="center"/>
    </xf>
    <xf numFmtId="0" fontId="13" fillId="0" borderId="1" xfId="2123" applyFont="1" applyFill="1" applyBorder="1" applyAlignment="1">
      <alignment horizontal="center" vertical="center"/>
    </xf>
    <xf numFmtId="0" fontId="13" fillId="0" borderId="1" xfId="2123" applyFont="1" applyFill="1" applyBorder="1" applyAlignment="1">
      <alignment horizontal="left" vertical="center" wrapText="1"/>
    </xf>
    <xf numFmtId="0" fontId="13" fillId="3" borderId="30" xfId="10" applyFill="1" applyBorder="1" applyAlignment="1">
      <alignment horizontal="center"/>
    </xf>
    <xf numFmtId="0" fontId="13" fillId="3" borderId="31" xfId="10" applyFill="1" applyBorder="1" applyAlignment="1">
      <alignment horizontal="center"/>
    </xf>
    <xf numFmtId="0" fontId="13" fillId="3" borderId="32" xfId="10" applyFill="1" applyBorder="1" applyAlignment="1">
      <alignment horizontal="center"/>
    </xf>
    <xf numFmtId="0" fontId="13" fillId="0" borderId="33" xfId="10" applyBorder="1"/>
    <xf numFmtId="0" fontId="13" fillId="0" borderId="34" xfId="10" applyBorder="1" applyAlignment="1">
      <alignment horizontal="center"/>
    </xf>
    <xf numFmtId="0" fontId="13" fillId="0" borderId="34" xfId="10" applyBorder="1"/>
    <xf numFmtId="0" fontId="13" fillId="0" borderId="35" xfId="10" applyBorder="1"/>
    <xf numFmtId="164" fontId="14" fillId="3" borderId="20" xfId="45" applyFont="1" applyFill="1" applyBorder="1"/>
    <xf numFmtId="0" fontId="0" fillId="0" borderId="6" xfId="0" applyBorder="1"/>
    <xf numFmtId="0" fontId="0" fillId="0" borderId="8" xfId="0" applyBorder="1"/>
    <xf numFmtId="0" fontId="0" fillId="0" borderId="9" xfId="0" applyBorder="1"/>
    <xf numFmtId="43" fontId="13" fillId="0" borderId="0" xfId="10" applyNumberFormat="1" applyFont="1" applyFill="1" applyAlignment="1">
      <alignment vertical="center"/>
    </xf>
    <xf numFmtId="49" fontId="13" fillId="0" borderId="1" xfId="10" applyNumberFormat="1" applyFont="1" applyFill="1" applyBorder="1" applyAlignment="1">
      <alignment horizontal="center" vertical="center" wrapText="1"/>
    </xf>
    <xf numFmtId="0" fontId="13" fillId="0" borderId="15" xfId="10" applyFont="1" applyFill="1" applyBorder="1" applyAlignment="1">
      <alignment horizontal="center" vertical="center" wrapText="1"/>
    </xf>
    <xf numFmtId="0" fontId="13" fillId="0" borderId="36" xfId="10" applyBorder="1" applyAlignment="1">
      <alignment horizontal="center"/>
    </xf>
    <xf numFmtId="0" fontId="13" fillId="0" borderId="18" xfId="10" applyFont="1" applyFill="1" applyBorder="1" applyAlignment="1">
      <alignment vertical="center"/>
    </xf>
    <xf numFmtId="164" fontId="0" fillId="0" borderId="18" xfId="45" applyFont="1" applyBorder="1"/>
    <xf numFmtId="10" fontId="0" fillId="0" borderId="18" xfId="11" applyNumberFormat="1" applyFont="1" applyBorder="1" applyAlignment="1">
      <alignment horizontal="center"/>
    </xf>
    <xf numFmtId="0" fontId="0" fillId="0" borderId="18" xfId="0" applyBorder="1"/>
    <xf numFmtId="0" fontId="13" fillId="0" borderId="18" xfId="10" applyBorder="1"/>
    <xf numFmtId="164" fontId="13" fillId="0" borderId="18" xfId="10" applyNumberFormat="1" applyBorder="1"/>
    <xf numFmtId="9" fontId="13" fillId="5" borderId="37" xfId="48" applyFont="1" applyFill="1" applyBorder="1"/>
    <xf numFmtId="0" fontId="14" fillId="0" borderId="2" xfId="10" applyFont="1" applyFill="1" applyBorder="1" applyAlignment="1">
      <alignment horizontal="center" wrapText="1"/>
    </xf>
    <xf numFmtId="0" fontId="14" fillId="0" borderId="3" xfId="10" applyFont="1" applyFill="1" applyBorder="1" applyAlignment="1">
      <alignment horizontal="center" wrapText="1"/>
    </xf>
    <xf numFmtId="0" fontId="14" fillId="0" borderId="3" xfId="10" applyFont="1" applyFill="1" applyBorder="1" applyAlignment="1">
      <alignment horizontal="center" vertical="center" wrapText="1"/>
    </xf>
    <xf numFmtId="164" fontId="14" fillId="0" borderId="3" xfId="26" applyFont="1" applyFill="1" applyBorder="1" applyAlignment="1">
      <alignment horizontal="center" vertical="center" wrapText="1"/>
    </xf>
    <xf numFmtId="0" fontId="14" fillId="0" borderId="4" xfId="10" applyFont="1" applyFill="1" applyBorder="1" applyAlignment="1">
      <alignment horizontal="center" vertical="center" wrapText="1"/>
    </xf>
    <xf numFmtId="0" fontId="14" fillId="0" borderId="5" xfId="10" applyFont="1" applyFill="1" applyBorder="1" applyAlignment="1">
      <alignment horizontal="left"/>
    </xf>
    <xf numFmtId="164" fontId="13" fillId="0" borderId="0" xfId="37" quotePrefix="1" applyFont="1" applyFill="1" applyBorder="1" applyAlignment="1">
      <alignment vertical="center" wrapText="1"/>
    </xf>
    <xf numFmtId="164" fontId="13" fillId="0" borderId="0" xfId="45" applyFont="1" applyFill="1" applyBorder="1" applyAlignment="1">
      <alignment vertical="center"/>
    </xf>
    <xf numFmtId="0" fontId="13" fillId="0" borderId="6" xfId="10" applyFont="1" applyFill="1" applyBorder="1" applyAlignment="1">
      <alignment vertical="center"/>
    </xf>
    <xf numFmtId="180" fontId="14" fillId="0" borderId="6" xfId="174" applyNumberFormat="1" applyFont="1" applyFill="1" applyBorder="1" applyAlignment="1">
      <alignment horizontal="right" vertical="center" indent="1"/>
    </xf>
    <xf numFmtId="0" fontId="14" fillId="0" borderId="0" xfId="10" applyFont="1" applyFill="1" applyBorder="1" applyAlignment="1">
      <alignment vertical="center" wrapText="1"/>
    </xf>
    <xf numFmtId="164" fontId="14" fillId="0" borderId="0" xfId="14" applyFont="1" applyFill="1" applyBorder="1" applyAlignment="1">
      <alignment horizontal="right" vertical="center" wrapText="1"/>
    </xf>
    <xf numFmtId="164" fontId="14" fillId="0" borderId="0" xfId="14" applyFont="1" applyFill="1" applyBorder="1" applyAlignment="1">
      <alignment horizontal="center" vertical="center" wrapText="1"/>
    </xf>
    <xf numFmtId="0" fontId="13" fillId="0" borderId="5" xfId="174" applyFont="1" applyBorder="1" applyAlignment="1">
      <alignment vertical="center"/>
    </xf>
    <xf numFmtId="164" fontId="13" fillId="0" borderId="0" xfId="320" applyFont="1" applyBorder="1" applyAlignment="1">
      <alignment horizontal="center" vertical="center"/>
    </xf>
    <xf numFmtId="0" fontId="13" fillId="0" borderId="6" xfId="174" applyFont="1" applyBorder="1" applyAlignment="1">
      <alignment vertical="center"/>
    </xf>
    <xf numFmtId="0" fontId="13" fillId="0" borderId="4" xfId="174" applyFont="1" applyBorder="1" applyAlignment="1">
      <alignment horizontal="center" vertical="center"/>
    </xf>
    <xf numFmtId="0" fontId="13" fillId="0" borderId="6" xfId="174" applyFont="1" applyBorder="1" applyAlignment="1">
      <alignment horizontal="center" vertical="center"/>
    </xf>
    <xf numFmtId="0" fontId="13" fillId="0" borderId="9" xfId="174" applyFont="1" applyBorder="1" applyAlignment="1">
      <alignment horizontal="center" vertical="center"/>
    </xf>
    <xf numFmtId="0" fontId="0" fillId="0" borderId="5" xfId="0" applyBorder="1"/>
    <xf numFmtId="43" fontId="13" fillId="0" borderId="37" xfId="10" applyNumberFormat="1" applyBorder="1"/>
    <xf numFmtId="0" fontId="13" fillId="0" borderId="5" xfId="10" applyBorder="1"/>
    <xf numFmtId="0" fontId="13" fillId="0" borderId="0" xfId="10" applyBorder="1"/>
    <xf numFmtId="164" fontId="0" fillId="0" borderId="0" xfId="45" applyFont="1" applyBorder="1"/>
    <xf numFmtId="0" fontId="13" fillId="0" borderId="6" xfId="10" applyBorder="1"/>
    <xf numFmtId="164" fontId="13" fillId="3" borderId="21" xfId="10" applyNumberFormat="1" applyFill="1" applyBorder="1"/>
    <xf numFmtId="0" fontId="13" fillId="0" borderId="5" xfId="10" applyFont="1" applyFill="1" applyBorder="1" applyAlignment="1">
      <alignment horizontal="center"/>
    </xf>
    <xf numFmtId="0" fontId="13" fillId="0" borderId="0" xfId="10" applyFont="1" applyFill="1" applyBorder="1" applyAlignment="1">
      <alignment horizontal="center"/>
    </xf>
    <xf numFmtId="0" fontId="0" fillId="0" borderId="7" xfId="0" applyBorder="1"/>
    <xf numFmtId="0" fontId="13" fillId="0" borderId="16" xfId="10" applyFont="1" applyFill="1" applyBorder="1" applyAlignment="1">
      <alignment vertical="center"/>
    </xf>
    <xf numFmtId="0" fontId="13" fillId="0" borderId="11" xfId="10" applyFont="1" applyFill="1" applyBorder="1" applyAlignment="1">
      <alignment horizontal="center" vertical="center" wrapText="1"/>
    </xf>
    <xf numFmtId="0" fontId="13" fillId="0" borderId="13" xfId="10" applyFont="1" applyFill="1" applyBorder="1" applyAlignment="1">
      <alignment horizontal="center" vertical="center" wrapText="1"/>
    </xf>
    <xf numFmtId="0" fontId="13" fillId="0" borderId="33" xfId="10" applyFont="1" applyFill="1" applyBorder="1" applyAlignment="1">
      <alignment vertical="center"/>
    </xf>
    <xf numFmtId="0" fontId="13" fillId="0" borderId="35" xfId="10" applyFont="1" applyFill="1" applyBorder="1" applyAlignment="1">
      <alignment vertical="center"/>
    </xf>
    <xf numFmtId="0" fontId="13" fillId="0" borderId="10" xfId="10" applyFont="1" applyFill="1" applyBorder="1" applyAlignment="1">
      <alignment vertical="center"/>
    </xf>
    <xf numFmtId="0" fontId="13" fillId="0" borderId="14" xfId="10" applyFont="1" applyFill="1" applyBorder="1" applyAlignment="1">
      <alignment vertical="center"/>
    </xf>
    <xf numFmtId="0" fontId="13" fillId="0" borderId="5" xfId="10" applyFont="1" applyFill="1" applyBorder="1" applyAlignment="1">
      <alignment vertical="center"/>
    </xf>
    <xf numFmtId="0" fontId="58" fillId="0" borderId="6" xfId="10" applyFont="1" applyFill="1" applyBorder="1" applyAlignment="1">
      <alignment vertical="center"/>
    </xf>
    <xf numFmtId="0" fontId="13" fillId="4" borderId="5" xfId="10" applyFont="1" applyFill="1" applyBorder="1" applyAlignment="1">
      <alignment vertical="center"/>
    </xf>
    <xf numFmtId="0" fontId="13" fillId="4" borderId="6" xfId="10" applyFont="1" applyFill="1" applyBorder="1" applyAlignment="1">
      <alignment vertical="center"/>
    </xf>
    <xf numFmtId="0" fontId="13" fillId="0" borderId="17" xfId="10" applyFont="1" applyFill="1" applyBorder="1" applyAlignment="1">
      <alignment vertical="center"/>
    </xf>
    <xf numFmtId="164" fontId="13" fillId="0" borderId="1" xfId="14" applyNumberFormat="1" applyFont="1" applyFill="1" applyBorder="1" applyAlignment="1">
      <alignment horizontal="right" vertical="center"/>
    </xf>
    <xf numFmtId="164" fontId="14" fillId="0" borderId="0" xfId="14" applyFont="1" applyFill="1" applyBorder="1" applyAlignment="1">
      <alignment vertical="center" wrapText="1"/>
    </xf>
    <xf numFmtId="0" fontId="14" fillId="0" borderId="1" xfId="10" applyFont="1" applyFill="1" applyBorder="1" applyAlignment="1">
      <alignment horizontal="center" vertical="center"/>
    </xf>
    <xf numFmtId="0" fontId="14" fillId="0" borderId="1" xfId="10" applyFont="1" applyFill="1" applyBorder="1" applyAlignment="1">
      <alignment vertical="center"/>
    </xf>
    <xf numFmtId="164" fontId="14" fillId="0" borderId="1" xfId="14" applyFont="1" applyFill="1" applyBorder="1" applyAlignment="1">
      <alignment vertical="center"/>
    </xf>
    <xf numFmtId="0" fontId="14" fillId="0" borderId="1" xfId="2123" applyFont="1" applyFill="1" applyBorder="1" applyAlignment="1">
      <alignment horizontal="center" vertical="center"/>
    </xf>
    <xf numFmtId="0" fontId="14" fillId="0" borderId="1" xfId="2123" applyFont="1" applyFill="1" applyBorder="1" applyAlignment="1">
      <alignment horizontal="left" vertical="center" wrapText="1"/>
    </xf>
    <xf numFmtId="164" fontId="14" fillId="0" borderId="1" xfId="14" applyFont="1" applyFill="1" applyBorder="1" applyAlignment="1">
      <alignment horizontal="right" vertical="center"/>
    </xf>
    <xf numFmtId="0" fontId="14" fillId="0" borderId="15" xfId="10" applyFont="1" applyFill="1" applyBorder="1" applyAlignment="1">
      <alignment horizontal="center" vertical="center"/>
    </xf>
    <xf numFmtId="164" fontId="14" fillId="0" borderId="15" xfId="26" applyFont="1" applyFill="1" applyBorder="1" applyAlignment="1">
      <alignment horizontal="center" vertical="center"/>
    </xf>
    <xf numFmtId="164" fontId="14" fillId="0" borderId="15" xfId="26" applyFont="1" applyFill="1" applyBorder="1" applyAlignment="1">
      <alignment vertical="center"/>
    </xf>
    <xf numFmtId="43" fontId="14" fillId="0" borderId="15" xfId="10" applyNumberFormat="1" applyFont="1" applyFill="1" applyBorder="1" applyAlignment="1">
      <alignment horizontal="right" vertical="center"/>
    </xf>
    <xf numFmtId="0" fontId="14" fillId="0" borderId="38" xfId="10" applyFont="1" applyFill="1" applyBorder="1" applyAlignment="1">
      <alignment horizontal="center" vertical="center"/>
    </xf>
    <xf numFmtId="164" fontId="14" fillId="0" borderId="39" xfId="14" applyFont="1" applyFill="1" applyBorder="1" applyAlignment="1">
      <alignment vertical="center"/>
    </xf>
    <xf numFmtId="0" fontId="14" fillId="0" borderId="5" xfId="10" applyFont="1" applyFill="1" applyBorder="1" applyAlignment="1">
      <alignment horizontal="center" vertical="center"/>
    </xf>
    <xf numFmtId="164" fontId="14" fillId="0" borderId="6" xfId="14" applyFont="1" applyFill="1" applyBorder="1" applyAlignment="1">
      <alignment vertical="center"/>
    </xf>
    <xf numFmtId="0" fontId="13" fillId="0" borderId="5" xfId="10" applyFont="1" applyFill="1" applyBorder="1" applyAlignment="1">
      <alignment horizontal="center" vertical="center"/>
    </xf>
    <xf numFmtId="0" fontId="14" fillId="2" borderId="10" xfId="10" applyFont="1" applyFill="1" applyBorder="1" applyAlignment="1">
      <alignment horizontal="center" vertical="center"/>
    </xf>
    <xf numFmtId="164" fontId="14" fillId="3" borderId="14" xfId="14" applyFont="1" applyFill="1" applyBorder="1" applyAlignment="1">
      <alignment vertical="center"/>
    </xf>
    <xf numFmtId="0" fontId="13" fillId="0" borderId="10" xfId="10" applyFont="1" applyFill="1" applyBorder="1" applyAlignment="1">
      <alignment horizontal="center" vertical="center"/>
    </xf>
    <xf numFmtId="164" fontId="13" fillId="0" borderId="14" xfId="14" applyFont="1" applyFill="1" applyBorder="1" applyAlignment="1">
      <alignment vertical="center"/>
    </xf>
    <xf numFmtId="0" fontId="14" fillId="0" borderId="38" xfId="10" applyFont="1" applyFill="1" applyBorder="1" applyAlignment="1">
      <alignment vertical="center" wrapText="1"/>
    </xf>
    <xf numFmtId="0" fontId="14" fillId="0" borderId="5" xfId="10" applyFont="1" applyFill="1" applyBorder="1" applyAlignment="1">
      <alignment vertical="center" wrapText="1"/>
    </xf>
    <xf numFmtId="164" fontId="14" fillId="0" borderId="6" xfId="14" applyFont="1" applyFill="1" applyBorder="1" applyAlignment="1">
      <alignment horizontal="center" vertical="center" wrapText="1"/>
    </xf>
    <xf numFmtId="0" fontId="14" fillId="0" borderId="10" xfId="10" applyFont="1" applyFill="1" applyBorder="1" applyAlignment="1">
      <alignment horizontal="center" vertical="center"/>
    </xf>
    <xf numFmtId="164" fontId="14" fillId="0" borderId="14" xfId="14" applyFont="1" applyFill="1" applyBorder="1" applyAlignment="1">
      <alignment vertical="center"/>
    </xf>
    <xf numFmtId="0" fontId="13" fillId="0" borderId="10" xfId="10" applyFont="1" applyFill="1" applyBorder="1" applyAlignment="1">
      <alignment horizontal="center" vertical="center" wrapText="1"/>
    </xf>
    <xf numFmtId="0" fontId="14" fillId="0" borderId="10" xfId="10" applyFont="1" applyFill="1" applyBorder="1" applyAlignment="1">
      <alignment horizontal="center" vertical="center" wrapText="1"/>
    </xf>
    <xf numFmtId="0" fontId="59" fillId="0" borderId="0" xfId="0" applyFont="1" applyBorder="1"/>
    <xf numFmtId="49" fontId="14" fillId="2" borderId="40" xfId="10" applyNumberFormat="1" applyFont="1" applyFill="1" applyBorder="1" applyAlignment="1">
      <alignment vertical="center"/>
    </xf>
    <xf numFmtId="49" fontId="14" fillId="2" borderId="41" xfId="10" applyNumberFormat="1" applyFont="1" applyFill="1" applyBorder="1" applyAlignment="1">
      <alignment vertical="center"/>
    </xf>
    <xf numFmtId="49" fontId="14" fillId="2" borderId="42" xfId="10" applyNumberFormat="1" applyFont="1" applyFill="1" applyBorder="1" applyAlignment="1">
      <alignment horizontal="right" vertical="center"/>
    </xf>
    <xf numFmtId="0" fontId="13" fillId="0" borderId="0" xfId="10" applyFont="1" applyFill="1" applyAlignment="1">
      <alignment horizontal="center"/>
    </xf>
    <xf numFmtId="164" fontId="14" fillId="2" borderId="43" xfId="14" applyFont="1" applyFill="1" applyBorder="1" applyAlignment="1">
      <alignment horizontal="center" vertical="center"/>
    </xf>
    <xf numFmtId="164" fontId="14" fillId="2" borderId="44" xfId="14" applyFont="1" applyFill="1" applyBorder="1" applyAlignment="1">
      <alignment horizontal="center" vertical="center"/>
    </xf>
    <xf numFmtId="0" fontId="60" fillId="0" borderId="2" xfId="10" applyFont="1" applyFill="1" applyBorder="1" applyAlignment="1">
      <alignment horizontal="center" vertical="center" wrapText="1"/>
    </xf>
    <xf numFmtId="0" fontId="60" fillId="0" borderId="3" xfId="10" applyFont="1" applyFill="1" applyBorder="1" applyAlignment="1">
      <alignment horizontal="center" vertical="center" wrapText="1"/>
    </xf>
    <xf numFmtId="0" fontId="60" fillId="0" borderId="4" xfId="10" applyFont="1" applyFill="1" applyBorder="1" applyAlignment="1">
      <alignment horizontal="center" vertical="center" wrapText="1"/>
    </xf>
    <xf numFmtId="0" fontId="60" fillId="0" borderId="5" xfId="10" applyFont="1" applyFill="1" applyBorder="1" applyAlignment="1">
      <alignment horizontal="center" vertical="center" wrapText="1"/>
    </xf>
    <xf numFmtId="0" fontId="60" fillId="0" borderId="0" xfId="10" applyFont="1" applyFill="1" applyBorder="1" applyAlignment="1">
      <alignment horizontal="center" vertical="center" wrapText="1"/>
    </xf>
    <xf numFmtId="0" fontId="60" fillId="0" borderId="6" xfId="10" applyFont="1" applyFill="1" applyBorder="1" applyAlignment="1">
      <alignment horizontal="center" vertical="center" wrapText="1"/>
    </xf>
    <xf numFmtId="0" fontId="60" fillId="0" borderId="7" xfId="10" applyFont="1" applyFill="1" applyBorder="1" applyAlignment="1">
      <alignment horizontal="center" vertical="center" wrapText="1"/>
    </xf>
    <xf numFmtId="0" fontId="60" fillId="0" borderId="8" xfId="10" applyFont="1" applyFill="1" applyBorder="1" applyAlignment="1">
      <alignment horizontal="center" vertical="center" wrapText="1"/>
    </xf>
    <xf numFmtId="0" fontId="60" fillId="0" borderId="9" xfId="10" applyFont="1" applyFill="1" applyBorder="1" applyAlignment="1">
      <alignment horizontal="center" vertical="center" wrapText="1"/>
    </xf>
    <xf numFmtId="164" fontId="14" fillId="0" borderId="17" xfId="14" applyFont="1" applyFill="1" applyBorder="1" applyAlignment="1">
      <alignment horizontal="center" vertical="center" wrapText="1"/>
    </xf>
    <xf numFmtId="164" fontId="14" fillId="0" borderId="39" xfId="14" applyFont="1" applyFill="1" applyBorder="1" applyAlignment="1">
      <alignment horizontal="center" vertical="center" wrapText="1"/>
    </xf>
    <xf numFmtId="0" fontId="13" fillId="0" borderId="0" xfId="10" applyFont="1" applyFill="1" applyBorder="1" applyAlignment="1">
      <alignment horizontal="center"/>
    </xf>
    <xf numFmtId="0" fontId="13" fillId="3" borderId="19" xfId="10" applyFill="1" applyBorder="1" applyAlignment="1">
      <alignment horizontal="center"/>
    </xf>
    <xf numFmtId="0" fontId="13" fillId="3" borderId="20" xfId="10" applyFill="1" applyBorder="1" applyAlignment="1">
      <alignment horizontal="center"/>
    </xf>
    <xf numFmtId="0" fontId="39" fillId="0" borderId="2" xfId="174" applyFont="1" applyBorder="1" applyAlignment="1">
      <alignment horizontal="center" vertical="center"/>
    </xf>
    <xf numFmtId="0" fontId="39" fillId="0" borderId="3" xfId="174" applyFont="1" applyBorder="1" applyAlignment="1">
      <alignment horizontal="center" vertical="center"/>
    </xf>
    <xf numFmtId="0" fontId="39" fillId="0" borderId="4" xfId="174" applyFont="1" applyBorder="1" applyAlignment="1">
      <alignment horizontal="center" vertical="center"/>
    </xf>
    <xf numFmtId="0" fontId="39" fillId="0" borderId="7" xfId="174" applyFont="1" applyBorder="1" applyAlignment="1">
      <alignment horizontal="center" vertical="center"/>
    </xf>
    <xf numFmtId="0" fontId="39" fillId="0" borderId="8" xfId="174" applyFont="1" applyBorder="1" applyAlignment="1">
      <alignment horizontal="center" vertical="center"/>
    </xf>
    <xf numFmtId="0" fontId="39" fillId="0" borderId="9" xfId="174" applyFont="1" applyBorder="1" applyAlignment="1">
      <alignment horizontal="center" vertical="center"/>
    </xf>
    <xf numFmtId="0" fontId="14" fillId="0" borderId="11" xfId="174" applyFont="1" applyBorder="1" applyAlignment="1">
      <alignment horizontal="center" vertical="center"/>
    </xf>
    <xf numFmtId="0" fontId="14" fillId="0" borderId="12" xfId="174" applyFont="1" applyBorder="1" applyAlignment="1">
      <alignment horizontal="center" vertical="center"/>
    </xf>
    <xf numFmtId="0" fontId="14" fillId="0" borderId="13" xfId="174" applyFont="1" applyBorder="1" applyAlignment="1">
      <alignment horizontal="center" vertical="center"/>
    </xf>
  </cellXfs>
  <cellStyles count="12371">
    <cellStyle name="_x000d__x000a_JournalTemplate=C:\COMFO\CTALK\JOURSTD.TPL_x000d__x000a_LbStateAddress=3 3 0 251 1 89 2 311_x000d__x000a_LbStateJou" xfId="63"/>
    <cellStyle name="20% - Ênfase1 100" xfId="1"/>
    <cellStyle name="20% - Ênfase1 2" xfId="5644"/>
    <cellStyle name="20% - Ênfase2 2" xfId="3909"/>
    <cellStyle name="20% - Ênfase3 2" xfId="4021"/>
    <cellStyle name="20% - Ênfase4 2" xfId="5480"/>
    <cellStyle name="20% - Ênfase5 2" xfId="5594"/>
    <cellStyle name="20% - Ênfase6 2" xfId="3962"/>
    <cellStyle name="40% - Ênfase1 2" xfId="4000"/>
    <cellStyle name="40% - Ênfase2 2" xfId="5521"/>
    <cellStyle name="40% - Ênfase3 2" xfId="5557"/>
    <cellStyle name="40% - Ênfase4 2" xfId="5639"/>
    <cellStyle name="40% - Ênfase5 2" xfId="3910"/>
    <cellStyle name="40% - Ênfase6 2" xfId="3850"/>
    <cellStyle name="60% - Ênfase1 2" xfId="5588"/>
    <cellStyle name="60% - Ênfase2 2" xfId="5643"/>
    <cellStyle name="60% - Ênfase3 2" xfId="5533"/>
    <cellStyle name="60% - Ênfase4 2" xfId="5572"/>
    <cellStyle name="60% - Ênfase5 2" xfId="5568"/>
    <cellStyle name="60% - Ênfase6 2" xfId="5552"/>
    <cellStyle name="60% - Ênfase6 37" xfId="2"/>
    <cellStyle name="Bom 2" xfId="5498"/>
    <cellStyle name="Cálculo 2" xfId="3882"/>
    <cellStyle name="Célula de Verificação 2" xfId="5481"/>
    <cellStyle name="Célula Vinculada 2" xfId="5503"/>
    <cellStyle name="Comma_Arauco Piping list" xfId="64"/>
    <cellStyle name="Comma0" xfId="65"/>
    <cellStyle name="CORES" xfId="66"/>
    <cellStyle name="Currency [0]_Arauco Piping list" xfId="67"/>
    <cellStyle name="Currency_Arauco Piping list" xfId="68"/>
    <cellStyle name="Currency0" xfId="69"/>
    <cellStyle name="Data" xfId="70"/>
    <cellStyle name="Date" xfId="71"/>
    <cellStyle name="Ênfase1 2" xfId="5609"/>
    <cellStyle name="Ênfase2 2" xfId="5558"/>
    <cellStyle name="Ênfase3 2" xfId="3960"/>
    <cellStyle name="Ênfase4 2" xfId="3852"/>
    <cellStyle name="Ênfase5 2" xfId="3903"/>
    <cellStyle name="Ênfase6 2" xfId="5507"/>
    <cellStyle name="Entrada 2" xfId="5451"/>
    <cellStyle name="Excel Built-in Excel Built-in Excel Built-in Excel Built-in Excel Built-in Excel Built-in Excel Built-in Excel Built-in Separador de milhares 4" xfId="3"/>
    <cellStyle name="Excel Built-in Excel Built-in Excel Built-in Excel Built-in Excel Built-in Excel Built-in Excel Built-in Separador de milhares 4" xfId="4"/>
    <cellStyle name="Excel Built-in Normal" xfId="5"/>
    <cellStyle name="Excel Built-in Normal 1" xfId="6"/>
    <cellStyle name="Excel Built-in Normal 2" xfId="30"/>
    <cellStyle name="Excel Built-in Normal 3" xfId="41"/>
    <cellStyle name="Excel_BuiltIn_Comma" xfId="7"/>
    <cellStyle name="Fixed" xfId="72"/>
    <cellStyle name="Fixo" xfId="73"/>
    <cellStyle name="Followed Hyperlink" xfId="74"/>
    <cellStyle name="Grey" xfId="75"/>
    <cellStyle name="Heading" xfId="8"/>
    <cellStyle name="Heading 1" xfId="76"/>
    <cellStyle name="Heading 2" xfId="77"/>
    <cellStyle name="Heading1" xfId="9"/>
    <cellStyle name="Hiperlink 2" xfId="31"/>
    <cellStyle name="Incorreto 2" xfId="5466"/>
    <cellStyle name="Indefinido" xfId="78"/>
    <cellStyle name="Input [yellow]" xfId="79"/>
    <cellStyle name="material" xfId="80"/>
    <cellStyle name="material 2" xfId="558"/>
    <cellStyle name="material 2 2" xfId="1117"/>
    <cellStyle name="material 3" xfId="499"/>
    <cellStyle name="material 4" xfId="383"/>
    <cellStyle name="MINIPG" xfId="81"/>
    <cellStyle name="Moeda 2" xfId="32"/>
    <cellStyle name="Neutra 2" xfId="5492"/>
    <cellStyle name="Normal" xfId="0" builtinId="0"/>
    <cellStyle name="Normal - Style1" xfId="82"/>
    <cellStyle name="Normal 10" xfId="46"/>
    <cellStyle name="Normal 10 2" xfId="329"/>
    <cellStyle name="Normal 10 2 2" xfId="1068"/>
    <cellStyle name="Normal 10 3" xfId="1011"/>
    <cellStyle name="Normal 100" xfId="1010"/>
    <cellStyle name="Normal 101" xfId="1330"/>
    <cellStyle name="Normal 102" xfId="1333"/>
    <cellStyle name="Normal 103" xfId="2067"/>
    <cellStyle name="Normal 104" xfId="2072"/>
    <cellStyle name="Normal 105" xfId="2076"/>
    <cellStyle name="Normal 106" xfId="2082"/>
    <cellStyle name="Normal 107" xfId="2089"/>
    <cellStyle name="Normal 108" xfId="2073"/>
    <cellStyle name="Normal 109" xfId="2092"/>
    <cellStyle name="Normal 11" xfId="54"/>
    <cellStyle name="Normal 11 2" xfId="182"/>
    <cellStyle name="Normal 11 2 2" xfId="1069"/>
    <cellStyle name="Normal 11 3" xfId="1012"/>
    <cellStyle name="Normal 110" xfId="2087"/>
    <cellStyle name="Normal 111" xfId="2068"/>
    <cellStyle name="Normal 112" xfId="2094"/>
    <cellStyle name="Normal 113" xfId="2090"/>
    <cellStyle name="Normal 114" xfId="2084"/>
    <cellStyle name="Normal 115" xfId="2075"/>
    <cellStyle name="Normal 116" xfId="2071"/>
    <cellStyle name="Normal 117" xfId="2077"/>
    <cellStyle name="Normal 118" xfId="2070"/>
    <cellStyle name="Normal 119" xfId="2081"/>
    <cellStyle name="Normal 12" xfId="55"/>
    <cellStyle name="Normal 12 2" xfId="559"/>
    <cellStyle name="Normal 12 2 2" xfId="1118"/>
    <cellStyle name="Normal 12 3" xfId="500"/>
    <cellStyle name="Normal 12 4" xfId="384"/>
    <cellStyle name="Normal 12 5" xfId="187"/>
    <cellStyle name="Normal 120" xfId="2069"/>
    <cellStyle name="Normal 121" xfId="2078"/>
    <cellStyle name="Normal 122" xfId="2093"/>
    <cellStyle name="Normal 123" xfId="2074"/>
    <cellStyle name="Normal 124" xfId="2095"/>
    <cellStyle name="Normal 125" xfId="2085"/>
    <cellStyle name="Normal 126" xfId="2086"/>
    <cellStyle name="Normal 127" xfId="2079"/>
    <cellStyle name="Normal 128" xfId="2091"/>
    <cellStyle name="Normal 129" xfId="2080"/>
    <cellStyle name="Normal 13" xfId="56"/>
    <cellStyle name="Normal 13 10" xfId="1335"/>
    <cellStyle name="Normal 13 10 2" xfId="4693"/>
    <cellStyle name="Normal 13 10 2 2" xfId="9677"/>
    <cellStyle name="Normal 13 10 3" xfId="6422"/>
    <cellStyle name="Normal 13 10 3 2" xfId="11364"/>
    <cellStyle name="Normal 13 10 4" xfId="7930"/>
    <cellStyle name="Normal 13 10 5" xfId="2968"/>
    <cellStyle name="Normal 13 11" xfId="279"/>
    <cellStyle name="Normal 13 11 2" xfId="3911"/>
    <cellStyle name="Normal 13 11 2 2" xfId="8998"/>
    <cellStyle name="Normal 13 11 3" xfId="5689"/>
    <cellStyle name="Normal 13 11 3 2" xfId="10631"/>
    <cellStyle name="Normal 13 11 4" xfId="7197"/>
    <cellStyle name="Normal 13 11 5" xfId="2234"/>
    <cellStyle name="Normal 13 12" xfId="2168"/>
    <cellStyle name="Normal 13 12 2" xfId="5525"/>
    <cellStyle name="Normal 13 12 2 2" xfId="10490"/>
    <cellStyle name="Normal 13 12 3" xfId="8669"/>
    <cellStyle name="Normal 13 12 4" xfId="12250"/>
    <cellStyle name="Normal 13 13" xfId="3707"/>
    <cellStyle name="Normal 13 13 2" xfId="8806"/>
    <cellStyle name="Normal 13 13 3" xfId="12211"/>
    <cellStyle name="Normal 13 14" xfId="3856"/>
    <cellStyle name="Normal 13 14 2" xfId="8949"/>
    <cellStyle name="Normal 13 15" xfId="5650"/>
    <cellStyle name="Normal 13 15 2" xfId="10592"/>
    <cellStyle name="Normal 13 16" xfId="7158"/>
    <cellStyle name="Normal 13 17" xfId="2127"/>
    <cellStyle name="Normal 13 18" xfId="188"/>
    <cellStyle name="Normal 13 2" xfId="147"/>
    <cellStyle name="Normal 13 2 10" xfId="2183"/>
    <cellStyle name="Normal 13 2 10 2" xfId="4308"/>
    <cellStyle name="Normal 13 2 10 2 2" xfId="9294"/>
    <cellStyle name="Normal 13 2 10 3" xfId="8670"/>
    <cellStyle name="Normal 13 2 10 4" xfId="12241"/>
    <cellStyle name="Normal 13 2 11" xfId="3708"/>
    <cellStyle name="Normal 13 2 11 2" xfId="8807"/>
    <cellStyle name="Normal 13 2 11 3" xfId="12312"/>
    <cellStyle name="Normal 13 2 12" xfId="3876"/>
    <cellStyle name="Normal 13 2 12 2" xfId="8968"/>
    <cellStyle name="Normal 13 2 13" xfId="5665"/>
    <cellStyle name="Normal 13 2 13 2" xfId="10607"/>
    <cellStyle name="Normal 13 2 14" xfId="7173"/>
    <cellStyle name="Normal 13 2 15" xfId="2136"/>
    <cellStyle name="Normal 13 2 16" xfId="204"/>
    <cellStyle name="Normal 13 2 2" xfId="561"/>
    <cellStyle name="Normal 13 2 2 10" xfId="2375"/>
    <cellStyle name="Normal 13 2 2 2" xfId="766"/>
    <cellStyle name="Normal 13 2 2 2 2" xfId="1232"/>
    <cellStyle name="Normal 13 2 2 2 2 2" xfId="1380"/>
    <cellStyle name="Normal 13 2 2 2 2 2 2" xfId="4738"/>
    <cellStyle name="Normal 13 2 2 2 2 2 2 2" xfId="9722"/>
    <cellStyle name="Normal 13 2 2 2 2 2 3" xfId="6467"/>
    <cellStyle name="Normal 13 2 2 2 2 2 3 2" xfId="11409"/>
    <cellStyle name="Normal 13 2 2 2 2 2 4" xfId="7975"/>
    <cellStyle name="Normal 13 2 2 2 2 2 5" xfId="3013"/>
    <cellStyle name="Normal 13 2 2 2 2 3" xfId="4600"/>
    <cellStyle name="Normal 13 2 2 2 2 3 2" xfId="9584"/>
    <cellStyle name="Normal 13 2 2 2 2 4" xfId="6331"/>
    <cellStyle name="Normal 13 2 2 2 2 4 2" xfId="11273"/>
    <cellStyle name="Normal 13 2 2 2 2 5" xfId="7839"/>
    <cellStyle name="Normal 13 2 2 2 2 6" xfId="2877"/>
    <cellStyle name="Normal 13 2 2 2 3" xfId="1379"/>
    <cellStyle name="Normal 13 2 2 2 3 2" xfId="4737"/>
    <cellStyle name="Normal 13 2 2 2 3 2 2" xfId="9721"/>
    <cellStyle name="Normal 13 2 2 2 3 3" xfId="6466"/>
    <cellStyle name="Normal 13 2 2 2 3 3 2" xfId="11408"/>
    <cellStyle name="Normal 13 2 2 2 3 4" xfId="7974"/>
    <cellStyle name="Normal 13 2 2 2 3 5" xfId="3012"/>
    <cellStyle name="Normal 13 2 2 2 4" xfId="4217"/>
    <cellStyle name="Normal 13 2 2 2 4 2" xfId="9203"/>
    <cellStyle name="Normal 13 2 2 2 5" xfId="5964"/>
    <cellStyle name="Normal 13 2 2 2 5 2" xfId="10906"/>
    <cellStyle name="Normal 13 2 2 2 6" xfId="7472"/>
    <cellStyle name="Normal 13 2 2 2 7" xfId="2510"/>
    <cellStyle name="Normal 13 2 2 3" xfId="917"/>
    <cellStyle name="Normal 13 2 2 3 2" xfId="1381"/>
    <cellStyle name="Normal 13 2 2 3 2 2" xfId="4739"/>
    <cellStyle name="Normal 13 2 2 3 2 2 2" xfId="9723"/>
    <cellStyle name="Normal 13 2 2 3 2 3" xfId="6468"/>
    <cellStyle name="Normal 13 2 2 3 2 3 2" xfId="11410"/>
    <cellStyle name="Normal 13 2 2 3 2 4" xfId="7976"/>
    <cellStyle name="Normal 13 2 2 3 2 5" xfId="3014"/>
    <cellStyle name="Normal 13 2 2 3 3" xfId="4358"/>
    <cellStyle name="Normal 13 2 2 3 3 2" xfId="9344"/>
    <cellStyle name="Normal 13 2 2 3 4" xfId="6102"/>
    <cellStyle name="Normal 13 2 2 3 4 2" xfId="11044"/>
    <cellStyle name="Normal 13 2 2 3 5" xfId="7610"/>
    <cellStyle name="Normal 13 2 2 3 6" xfId="2648"/>
    <cellStyle name="Normal 13 2 2 4" xfId="1378"/>
    <cellStyle name="Normal 13 2 2 4 2" xfId="4736"/>
    <cellStyle name="Normal 13 2 2 4 2 2" xfId="9720"/>
    <cellStyle name="Normal 13 2 2 4 3" xfId="6465"/>
    <cellStyle name="Normal 13 2 2 4 3 2" xfId="11407"/>
    <cellStyle name="Normal 13 2 2 4 4" xfId="7973"/>
    <cellStyle name="Normal 13 2 2 4 5" xfId="3011"/>
    <cellStyle name="Normal 13 2 2 5" xfId="3756"/>
    <cellStyle name="Normal 13 2 2 5 2" xfId="5436"/>
    <cellStyle name="Normal 13 2 2 5 2 2" xfId="10417"/>
    <cellStyle name="Normal 13 2 2 5 3" xfId="8716"/>
    <cellStyle name="Normal 13 2 2 5 4" xfId="12190"/>
    <cellStyle name="Normal 13 2 2 6" xfId="4074"/>
    <cellStyle name="Normal 13 2 2 6 2" xfId="8853"/>
    <cellStyle name="Normal 13 2 2 6 3" xfId="12327"/>
    <cellStyle name="Normal 13 2 2 7" xfId="5426"/>
    <cellStyle name="Normal 13 2 2 7 2" xfId="10410"/>
    <cellStyle name="Normal 13 2 2 8" xfId="5829"/>
    <cellStyle name="Normal 13 2 2 8 2" xfId="10771"/>
    <cellStyle name="Normal 13 2 2 9" xfId="7337"/>
    <cellStyle name="Normal 13 2 3" xfId="668"/>
    <cellStyle name="Normal 13 2 3 10" xfId="2418"/>
    <cellStyle name="Normal 13 2 3 2" xfId="810"/>
    <cellStyle name="Normal 13 2 3 2 2" xfId="1275"/>
    <cellStyle name="Normal 13 2 3 2 2 2" xfId="1384"/>
    <cellStyle name="Normal 13 2 3 2 2 2 2" xfId="4742"/>
    <cellStyle name="Normal 13 2 3 2 2 2 2 2" xfId="9726"/>
    <cellStyle name="Normal 13 2 3 2 2 2 3" xfId="6471"/>
    <cellStyle name="Normal 13 2 3 2 2 2 3 2" xfId="11413"/>
    <cellStyle name="Normal 13 2 3 2 2 2 4" xfId="7979"/>
    <cellStyle name="Normal 13 2 3 2 2 2 5" xfId="3017"/>
    <cellStyle name="Normal 13 2 3 2 2 3" xfId="4643"/>
    <cellStyle name="Normal 13 2 3 2 2 3 2" xfId="9627"/>
    <cellStyle name="Normal 13 2 3 2 2 4" xfId="6374"/>
    <cellStyle name="Normal 13 2 3 2 2 4 2" xfId="11316"/>
    <cellStyle name="Normal 13 2 3 2 2 5" xfId="7882"/>
    <cellStyle name="Normal 13 2 3 2 2 6" xfId="2920"/>
    <cellStyle name="Normal 13 2 3 2 3" xfId="1383"/>
    <cellStyle name="Normal 13 2 3 2 3 2" xfId="4741"/>
    <cellStyle name="Normal 13 2 3 2 3 2 2" xfId="9725"/>
    <cellStyle name="Normal 13 2 3 2 3 3" xfId="6470"/>
    <cellStyle name="Normal 13 2 3 2 3 3 2" xfId="11412"/>
    <cellStyle name="Normal 13 2 3 2 3 4" xfId="7978"/>
    <cellStyle name="Normal 13 2 3 2 3 5" xfId="3016"/>
    <cellStyle name="Normal 13 2 3 2 4" xfId="4260"/>
    <cellStyle name="Normal 13 2 3 2 4 2" xfId="9246"/>
    <cellStyle name="Normal 13 2 3 2 5" xfId="6007"/>
    <cellStyle name="Normal 13 2 3 2 5 2" xfId="10949"/>
    <cellStyle name="Normal 13 2 3 2 6" xfId="7515"/>
    <cellStyle name="Normal 13 2 3 2 7" xfId="2553"/>
    <cellStyle name="Normal 13 2 3 3" xfId="963"/>
    <cellStyle name="Normal 13 2 3 3 2" xfId="1385"/>
    <cellStyle name="Normal 13 2 3 3 2 2" xfId="4743"/>
    <cellStyle name="Normal 13 2 3 3 2 2 2" xfId="9727"/>
    <cellStyle name="Normal 13 2 3 3 2 3" xfId="6472"/>
    <cellStyle name="Normal 13 2 3 3 2 3 2" xfId="11414"/>
    <cellStyle name="Normal 13 2 3 3 2 4" xfId="7980"/>
    <cellStyle name="Normal 13 2 3 3 2 5" xfId="3018"/>
    <cellStyle name="Normal 13 2 3 3 3" xfId="4402"/>
    <cellStyle name="Normal 13 2 3 3 3 2" xfId="9387"/>
    <cellStyle name="Normal 13 2 3 3 4" xfId="6145"/>
    <cellStyle name="Normal 13 2 3 3 4 2" xfId="11087"/>
    <cellStyle name="Normal 13 2 3 3 5" xfId="7653"/>
    <cellStyle name="Normal 13 2 3 3 6" xfId="2691"/>
    <cellStyle name="Normal 13 2 3 4" xfId="1382"/>
    <cellStyle name="Normal 13 2 3 4 2" xfId="4740"/>
    <cellStyle name="Normal 13 2 3 4 2 2" xfId="9724"/>
    <cellStyle name="Normal 13 2 3 4 3" xfId="6469"/>
    <cellStyle name="Normal 13 2 3 4 3 2" xfId="11411"/>
    <cellStyle name="Normal 13 2 3 4 4" xfId="7977"/>
    <cellStyle name="Normal 13 2 3 4 5" xfId="3015"/>
    <cellStyle name="Normal 13 2 3 5" xfId="3800"/>
    <cellStyle name="Normal 13 2 3 5 2" xfId="5479"/>
    <cellStyle name="Normal 13 2 3 5 2 2" xfId="10455"/>
    <cellStyle name="Normal 13 2 3 5 3" xfId="8760"/>
    <cellStyle name="Normal 13 2 3 5 4" xfId="12331"/>
    <cellStyle name="Normal 13 2 3 6" xfId="4124"/>
    <cellStyle name="Normal 13 2 3 6 2" xfId="8896"/>
    <cellStyle name="Normal 13 2 3 6 3" xfId="12176"/>
    <cellStyle name="Normal 13 2 3 7" xfId="5478"/>
    <cellStyle name="Normal 13 2 3 7 2" xfId="10454"/>
    <cellStyle name="Normal 13 2 3 8" xfId="5872"/>
    <cellStyle name="Normal 13 2 3 8 2" xfId="10814"/>
    <cellStyle name="Normal 13 2 3 9" xfId="7380"/>
    <cellStyle name="Normal 13 2 4" xfId="502"/>
    <cellStyle name="Normal 13 2 4 2" xfId="1073"/>
    <cellStyle name="Normal 13 2 4 2 2" xfId="1387"/>
    <cellStyle name="Normal 13 2 4 2 2 2" xfId="4745"/>
    <cellStyle name="Normal 13 2 4 2 2 2 2" xfId="9729"/>
    <cellStyle name="Normal 13 2 4 2 2 3" xfId="6474"/>
    <cellStyle name="Normal 13 2 4 2 2 3 2" xfId="11416"/>
    <cellStyle name="Normal 13 2 4 2 2 4" xfId="7982"/>
    <cellStyle name="Normal 13 2 4 2 2 5" xfId="3020"/>
    <cellStyle name="Normal 13 2 4 2 3" xfId="4495"/>
    <cellStyle name="Normal 13 2 4 2 3 2" xfId="9480"/>
    <cellStyle name="Normal 13 2 4 2 4" xfId="6235"/>
    <cellStyle name="Normal 13 2 4 2 4 2" xfId="11177"/>
    <cellStyle name="Normal 13 2 4 2 5" xfId="7743"/>
    <cellStyle name="Normal 13 2 4 2 6" xfId="2781"/>
    <cellStyle name="Normal 13 2 4 3" xfId="1386"/>
    <cellStyle name="Normal 13 2 4 3 2" xfId="4744"/>
    <cellStyle name="Normal 13 2 4 3 2 2" xfId="9728"/>
    <cellStyle name="Normal 13 2 4 3 3" xfId="6473"/>
    <cellStyle name="Normal 13 2 4 3 3 2" xfId="11415"/>
    <cellStyle name="Normal 13 2 4 3 4" xfId="7981"/>
    <cellStyle name="Normal 13 2 4 3 5" xfId="3019"/>
    <cellStyle name="Normal 13 2 4 4" xfId="4026"/>
    <cellStyle name="Normal 13 2 4 4 2" xfId="9098"/>
    <cellStyle name="Normal 13 2 4 5" xfId="5783"/>
    <cellStyle name="Normal 13 2 4 5 2" xfId="10725"/>
    <cellStyle name="Normal 13 2 4 6" xfId="7291"/>
    <cellStyle name="Normal 13 2 4 7" xfId="2329"/>
    <cellStyle name="Normal 13 2 5" xfId="720"/>
    <cellStyle name="Normal 13 2 5 2" xfId="1186"/>
    <cellStyle name="Normal 13 2 5 2 2" xfId="1389"/>
    <cellStyle name="Normal 13 2 5 2 2 2" xfId="4747"/>
    <cellStyle name="Normal 13 2 5 2 2 2 2" xfId="9731"/>
    <cellStyle name="Normal 13 2 5 2 2 3" xfId="6476"/>
    <cellStyle name="Normal 13 2 5 2 2 3 2" xfId="11418"/>
    <cellStyle name="Normal 13 2 5 2 2 4" xfId="7984"/>
    <cellStyle name="Normal 13 2 5 2 2 5" xfId="3022"/>
    <cellStyle name="Normal 13 2 5 2 3" xfId="4554"/>
    <cellStyle name="Normal 13 2 5 2 3 2" xfId="9538"/>
    <cellStyle name="Normal 13 2 5 2 4" xfId="6285"/>
    <cellStyle name="Normal 13 2 5 2 4 2" xfId="11227"/>
    <cellStyle name="Normal 13 2 5 2 5" xfId="7793"/>
    <cellStyle name="Normal 13 2 5 2 6" xfId="2831"/>
    <cellStyle name="Normal 13 2 5 3" xfId="1388"/>
    <cellStyle name="Normal 13 2 5 3 2" xfId="4746"/>
    <cellStyle name="Normal 13 2 5 3 2 2" xfId="9730"/>
    <cellStyle name="Normal 13 2 5 3 3" xfId="6475"/>
    <cellStyle name="Normal 13 2 5 3 3 2" xfId="11417"/>
    <cellStyle name="Normal 13 2 5 3 4" xfId="7983"/>
    <cellStyle name="Normal 13 2 5 3 5" xfId="3021"/>
    <cellStyle name="Normal 13 2 5 4" xfId="4171"/>
    <cellStyle name="Normal 13 2 5 4 2" xfId="9157"/>
    <cellStyle name="Normal 13 2 5 5" xfId="5918"/>
    <cellStyle name="Normal 13 2 5 5 2" xfId="10860"/>
    <cellStyle name="Normal 13 2 5 6" xfId="7426"/>
    <cellStyle name="Normal 13 2 5 7" xfId="2464"/>
    <cellStyle name="Normal 13 2 6" xfId="386"/>
    <cellStyle name="Normal 13 2 6 2" xfId="1014"/>
    <cellStyle name="Normal 13 2 6 2 2" xfId="1391"/>
    <cellStyle name="Normal 13 2 6 2 2 2" xfId="4749"/>
    <cellStyle name="Normal 13 2 6 2 2 2 2" xfId="9733"/>
    <cellStyle name="Normal 13 2 6 2 2 3" xfId="6478"/>
    <cellStyle name="Normal 13 2 6 2 2 3 2" xfId="11420"/>
    <cellStyle name="Normal 13 2 6 2 2 4" xfId="7986"/>
    <cellStyle name="Normal 13 2 6 2 2 5" xfId="3024"/>
    <cellStyle name="Normal 13 2 6 2 3" xfId="4448"/>
    <cellStyle name="Normal 13 2 6 2 3 2" xfId="9433"/>
    <cellStyle name="Normal 13 2 6 2 4" xfId="6191"/>
    <cellStyle name="Normal 13 2 6 2 4 2" xfId="11133"/>
    <cellStyle name="Normal 13 2 6 2 5" xfId="7699"/>
    <cellStyle name="Normal 13 2 6 2 6" xfId="2737"/>
    <cellStyle name="Normal 13 2 6 3" xfId="1390"/>
    <cellStyle name="Normal 13 2 6 3 2" xfId="4748"/>
    <cellStyle name="Normal 13 2 6 3 2 2" xfId="9732"/>
    <cellStyle name="Normal 13 2 6 3 3" xfId="6477"/>
    <cellStyle name="Normal 13 2 6 3 3 2" xfId="11419"/>
    <cellStyle name="Normal 13 2 6 3 4" xfId="7985"/>
    <cellStyle name="Normal 13 2 6 3 5" xfId="3023"/>
    <cellStyle name="Normal 13 2 6 4" xfId="3966"/>
    <cellStyle name="Normal 13 2 6 4 2" xfId="9046"/>
    <cellStyle name="Normal 13 2 6 5" xfId="5734"/>
    <cellStyle name="Normal 13 2 6 5 2" xfId="10676"/>
    <cellStyle name="Normal 13 2 6 6" xfId="7242"/>
    <cellStyle name="Normal 13 2 6 7" xfId="2280"/>
    <cellStyle name="Normal 13 2 7" xfId="869"/>
    <cellStyle name="Normal 13 2 7 2" xfId="1392"/>
    <cellStyle name="Normal 13 2 7 2 2" xfId="4750"/>
    <cellStyle name="Normal 13 2 7 2 2 2" xfId="9734"/>
    <cellStyle name="Normal 13 2 7 2 3" xfId="6479"/>
    <cellStyle name="Normal 13 2 7 2 3 2" xfId="11421"/>
    <cellStyle name="Normal 13 2 7 2 4" xfId="7987"/>
    <cellStyle name="Normal 13 2 7 2 5" xfId="3025"/>
    <cellStyle name="Normal 13 2 7 3" xfId="4311"/>
    <cellStyle name="Normal 13 2 7 3 2" xfId="9297"/>
    <cellStyle name="Normal 13 2 7 4" xfId="6056"/>
    <cellStyle name="Normal 13 2 7 4 2" xfId="10998"/>
    <cellStyle name="Normal 13 2 7 5" xfId="7564"/>
    <cellStyle name="Normal 13 2 7 6" xfId="2602"/>
    <cellStyle name="Normal 13 2 8" xfId="1336"/>
    <cellStyle name="Normal 13 2 8 2" xfId="4694"/>
    <cellStyle name="Normal 13 2 8 2 2" xfId="9678"/>
    <cellStyle name="Normal 13 2 8 3" xfId="6423"/>
    <cellStyle name="Normal 13 2 8 3 2" xfId="11365"/>
    <cellStyle name="Normal 13 2 8 4" xfId="7931"/>
    <cellStyle name="Normal 13 2 8 5" xfId="2969"/>
    <cellStyle name="Normal 13 2 9" xfId="280"/>
    <cellStyle name="Normal 13 2 9 2" xfId="3912"/>
    <cellStyle name="Normal 13 2 9 2 2" xfId="8999"/>
    <cellStyle name="Normal 13 2 9 3" xfId="5690"/>
    <cellStyle name="Normal 13 2 9 3 2" xfId="10632"/>
    <cellStyle name="Normal 13 2 9 4" xfId="7198"/>
    <cellStyle name="Normal 13 2 9 5" xfId="2235"/>
    <cellStyle name="Normal 13 3" xfId="148"/>
    <cellStyle name="Normal 13 3 10" xfId="2198"/>
    <cellStyle name="Normal 13 3 10 2" xfId="5475"/>
    <cellStyle name="Normal 13 3 10 2 2" xfId="10451"/>
    <cellStyle name="Normal 13 3 10 3" xfId="8671"/>
    <cellStyle name="Normal 13 3 10 4" xfId="12345"/>
    <cellStyle name="Normal 13 3 11" xfId="3709"/>
    <cellStyle name="Normal 13 3 11 2" xfId="8808"/>
    <cellStyle name="Normal 13 3 11 3" xfId="12178"/>
    <cellStyle name="Normal 13 3 12" xfId="3895"/>
    <cellStyle name="Normal 13 3 12 2" xfId="8986"/>
    <cellStyle name="Normal 13 3 13" xfId="5680"/>
    <cellStyle name="Normal 13 3 13 2" xfId="10622"/>
    <cellStyle name="Normal 13 3 14" xfId="7188"/>
    <cellStyle name="Normal 13 3 15" xfId="2137"/>
    <cellStyle name="Normal 13 3 16" xfId="219"/>
    <cellStyle name="Normal 13 3 2" xfId="562"/>
    <cellStyle name="Normal 13 3 2 10" xfId="2376"/>
    <cellStyle name="Normal 13 3 2 2" xfId="767"/>
    <cellStyle name="Normal 13 3 2 2 2" xfId="1233"/>
    <cellStyle name="Normal 13 3 2 2 2 2" xfId="1395"/>
    <cellStyle name="Normal 13 3 2 2 2 2 2" xfId="4753"/>
    <cellStyle name="Normal 13 3 2 2 2 2 2 2" xfId="9737"/>
    <cellStyle name="Normal 13 3 2 2 2 2 3" xfId="6482"/>
    <cellStyle name="Normal 13 3 2 2 2 2 3 2" xfId="11424"/>
    <cellStyle name="Normal 13 3 2 2 2 2 4" xfId="7990"/>
    <cellStyle name="Normal 13 3 2 2 2 2 5" xfId="3028"/>
    <cellStyle name="Normal 13 3 2 2 2 3" xfId="4601"/>
    <cellStyle name="Normal 13 3 2 2 2 3 2" xfId="9585"/>
    <cellStyle name="Normal 13 3 2 2 2 4" xfId="6332"/>
    <cellStyle name="Normal 13 3 2 2 2 4 2" xfId="11274"/>
    <cellStyle name="Normal 13 3 2 2 2 5" xfId="7840"/>
    <cellStyle name="Normal 13 3 2 2 2 6" xfId="2878"/>
    <cellStyle name="Normal 13 3 2 2 3" xfId="1394"/>
    <cellStyle name="Normal 13 3 2 2 3 2" xfId="4752"/>
    <cellStyle name="Normal 13 3 2 2 3 2 2" xfId="9736"/>
    <cellStyle name="Normal 13 3 2 2 3 3" xfId="6481"/>
    <cellStyle name="Normal 13 3 2 2 3 3 2" xfId="11423"/>
    <cellStyle name="Normal 13 3 2 2 3 4" xfId="7989"/>
    <cellStyle name="Normal 13 3 2 2 3 5" xfId="3027"/>
    <cellStyle name="Normal 13 3 2 2 4" xfId="4218"/>
    <cellStyle name="Normal 13 3 2 2 4 2" xfId="9204"/>
    <cellStyle name="Normal 13 3 2 2 5" xfId="5965"/>
    <cellStyle name="Normal 13 3 2 2 5 2" xfId="10907"/>
    <cellStyle name="Normal 13 3 2 2 6" xfId="7473"/>
    <cellStyle name="Normal 13 3 2 2 7" xfId="2511"/>
    <cellStyle name="Normal 13 3 2 3" xfId="918"/>
    <cellStyle name="Normal 13 3 2 3 2" xfId="1396"/>
    <cellStyle name="Normal 13 3 2 3 2 2" xfId="4754"/>
    <cellStyle name="Normal 13 3 2 3 2 2 2" xfId="9738"/>
    <cellStyle name="Normal 13 3 2 3 2 3" xfId="6483"/>
    <cellStyle name="Normal 13 3 2 3 2 3 2" xfId="11425"/>
    <cellStyle name="Normal 13 3 2 3 2 4" xfId="7991"/>
    <cellStyle name="Normal 13 3 2 3 2 5" xfId="3029"/>
    <cellStyle name="Normal 13 3 2 3 3" xfId="4359"/>
    <cellStyle name="Normal 13 3 2 3 3 2" xfId="9345"/>
    <cellStyle name="Normal 13 3 2 3 4" xfId="6103"/>
    <cellStyle name="Normal 13 3 2 3 4 2" xfId="11045"/>
    <cellStyle name="Normal 13 3 2 3 5" xfId="7611"/>
    <cellStyle name="Normal 13 3 2 3 6" xfId="2649"/>
    <cellStyle name="Normal 13 3 2 4" xfId="1393"/>
    <cellStyle name="Normal 13 3 2 4 2" xfId="4751"/>
    <cellStyle name="Normal 13 3 2 4 2 2" xfId="9735"/>
    <cellStyle name="Normal 13 3 2 4 3" xfId="6480"/>
    <cellStyle name="Normal 13 3 2 4 3 2" xfId="11422"/>
    <cellStyle name="Normal 13 3 2 4 4" xfId="7988"/>
    <cellStyle name="Normal 13 3 2 4 5" xfId="3026"/>
    <cellStyle name="Normal 13 3 2 5" xfId="3757"/>
    <cellStyle name="Normal 13 3 2 5 2" xfId="3994"/>
    <cellStyle name="Normal 13 3 2 5 2 2" xfId="9074"/>
    <cellStyle name="Normal 13 3 2 5 3" xfId="8717"/>
    <cellStyle name="Normal 13 3 2 5 4" xfId="12220"/>
    <cellStyle name="Normal 13 3 2 6" xfId="4075"/>
    <cellStyle name="Normal 13 3 2 6 2" xfId="8854"/>
    <cellStyle name="Normal 13 3 2 6 3" xfId="12209"/>
    <cellStyle name="Normal 13 3 2 7" xfId="3863"/>
    <cellStyle name="Normal 13 3 2 7 2" xfId="8956"/>
    <cellStyle name="Normal 13 3 2 8" xfId="5830"/>
    <cellStyle name="Normal 13 3 2 8 2" xfId="10772"/>
    <cellStyle name="Normal 13 3 2 9" xfId="7338"/>
    <cellStyle name="Normal 13 3 3" xfId="669"/>
    <cellStyle name="Normal 13 3 3 10" xfId="2419"/>
    <cellStyle name="Normal 13 3 3 2" xfId="811"/>
    <cellStyle name="Normal 13 3 3 2 2" xfId="1276"/>
    <cellStyle name="Normal 13 3 3 2 2 2" xfId="1399"/>
    <cellStyle name="Normal 13 3 3 2 2 2 2" xfId="4757"/>
    <cellStyle name="Normal 13 3 3 2 2 2 2 2" xfId="9741"/>
    <cellStyle name="Normal 13 3 3 2 2 2 3" xfId="6486"/>
    <cellStyle name="Normal 13 3 3 2 2 2 3 2" xfId="11428"/>
    <cellStyle name="Normal 13 3 3 2 2 2 4" xfId="7994"/>
    <cellStyle name="Normal 13 3 3 2 2 2 5" xfId="3032"/>
    <cellStyle name="Normal 13 3 3 2 2 3" xfId="4644"/>
    <cellStyle name="Normal 13 3 3 2 2 3 2" xfId="9628"/>
    <cellStyle name="Normal 13 3 3 2 2 4" xfId="6375"/>
    <cellStyle name="Normal 13 3 3 2 2 4 2" xfId="11317"/>
    <cellStyle name="Normal 13 3 3 2 2 5" xfId="7883"/>
    <cellStyle name="Normal 13 3 3 2 2 6" xfId="2921"/>
    <cellStyle name="Normal 13 3 3 2 3" xfId="1398"/>
    <cellStyle name="Normal 13 3 3 2 3 2" xfId="4756"/>
    <cellStyle name="Normal 13 3 3 2 3 2 2" xfId="9740"/>
    <cellStyle name="Normal 13 3 3 2 3 3" xfId="6485"/>
    <cellStyle name="Normal 13 3 3 2 3 3 2" xfId="11427"/>
    <cellStyle name="Normal 13 3 3 2 3 4" xfId="7993"/>
    <cellStyle name="Normal 13 3 3 2 3 5" xfId="3031"/>
    <cellStyle name="Normal 13 3 3 2 4" xfId="4261"/>
    <cellStyle name="Normal 13 3 3 2 4 2" xfId="9247"/>
    <cellStyle name="Normal 13 3 3 2 5" xfId="6008"/>
    <cellStyle name="Normal 13 3 3 2 5 2" xfId="10950"/>
    <cellStyle name="Normal 13 3 3 2 6" xfId="7516"/>
    <cellStyle name="Normal 13 3 3 2 7" xfId="2554"/>
    <cellStyle name="Normal 13 3 3 3" xfId="964"/>
    <cellStyle name="Normal 13 3 3 3 2" xfId="1400"/>
    <cellStyle name="Normal 13 3 3 3 2 2" xfId="4758"/>
    <cellStyle name="Normal 13 3 3 3 2 2 2" xfId="9742"/>
    <cellStyle name="Normal 13 3 3 3 2 3" xfId="6487"/>
    <cellStyle name="Normal 13 3 3 3 2 3 2" xfId="11429"/>
    <cellStyle name="Normal 13 3 3 3 2 4" xfId="7995"/>
    <cellStyle name="Normal 13 3 3 3 2 5" xfId="3033"/>
    <cellStyle name="Normal 13 3 3 3 3" xfId="4403"/>
    <cellStyle name="Normal 13 3 3 3 3 2" xfId="9388"/>
    <cellStyle name="Normal 13 3 3 3 4" xfId="6146"/>
    <cellStyle name="Normal 13 3 3 3 4 2" xfId="11088"/>
    <cellStyle name="Normal 13 3 3 3 5" xfId="7654"/>
    <cellStyle name="Normal 13 3 3 3 6" xfId="2692"/>
    <cellStyle name="Normal 13 3 3 4" xfId="1397"/>
    <cellStyle name="Normal 13 3 3 4 2" xfId="4755"/>
    <cellStyle name="Normal 13 3 3 4 2 2" xfId="9739"/>
    <cellStyle name="Normal 13 3 3 4 3" xfId="6484"/>
    <cellStyle name="Normal 13 3 3 4 3 2" xfId="11426"/>
    <cellStyle name="Normal 13 3 3 4 4" xfId="7992"/>
    <cellStyle name="Normal 13 3 3 4 5" xfId="3030"/>
    <cellStyle name="Normal 13 3 3 5" xfId="3801"/>
    <cellStyle name="Normal 13 3 3 5 2" xfId="5637"/>
    <cellStyle name="Normal 13 3 3 5 2 2" xfId="10583"/>
    <cellStyle name="Normal 13 3 3 5 3" xfId="8761"/>
    <cellStyle name="Normal 13 3 3 5 4" xfId="12115"/>
    <cellStyle name="Normal 13 3 3 6" xfId="4125"/>
    <cellStyle name="Normal 13 3 3 6 2" xfId="8897"/>
    <cellStyle name="Normal 13 3 3 6 3" xfId="12365"/>
    <cellStyle name="Normal 13 3 3 7" xfId="5605"/>
    <cellStyle name="Normal 13 3 3 7 2" xfId="10555"/>
    <cellStyle name="Normal 13 3 3 8" xfId="5873"/>
    <cellStyle name="Normal 13 3 3 8 2" xfId="10815"/>
    <cellStyle name="Normal 13 3 3 9" xfId="7381"/>
    <cellStyle name="Normal 13 3 4" xfId="503"/>
    <cellStyle name="Normal 13 3 4 2" xfId="1074"/>
    <cellStyle name="Normal 13 3 4 2 2" xfId="1402"/>
    <cellStyle name="Normal 13 3 4 2 2 2" xfId="4760"/>
    <cellStyle name="Normal 13 3 4 2 2 2 2" xfId="9744"/>
    <cellStyle name="Normal 13 3 4 2 2 3" xfId="6489"/>
    <cellStyle name="Normal 13 3 4 2 2 3 2" xfId="11431"/>
    <cellStyle name="Normal 13 3 4 2 2 4" xfId="7997"/>
    <cellStyle name="Normal 13 3 4 2 2 5" xfId="3035"/>
    <cellStyle name="Normal 13 3 4 2 3" xfId="4496"/>
    <cellStyle name="Normal 13 3 4 2 3 2" xfId="9481"/>
    <cellStyle name="Normal 13 3 4 2 4" xfId="6236"/>
    <cellStyle name="Normal 13 3 4 2 4 2" xfId="11178"/>
    <cellStyle name="Normal 13 3 4 2 5" xfId="7744"/>
    <cellStyle name="Normal 13 3 4 2 6" xfId="2782"/>
    <cellStyle name="Normal 13 3 4 3" xfId="1401"/>
    <cellStyle name="Normal 13 3 4 3 2" xfId="4759"/>
    <cellStyle name="Normal 13 3 4 3 2 2" xfId="9743"/>
    <cellStyle name="Normal 13 3 4 3 3" xfId="6488"/>
    <cellStyle name="Normal 13 3 4 3 3 2" xfId="11430"/>
    <cellStyle name="Normal 13 3 4 3 4" xfId="7996"/>
    <cellStyle name="Normal 13 3 4 3 5" xfId="3034"/>
    <cellStyle name="Normal 13 3 4 4" xfId="4027"/>
    <cellStyle name="Normal 13 3 4 4 2" xfId="9099"/>
    <cellStyle name="Normal 13 3 4 5" xfId="5784"/>
    <cellStyle name="Normal 13 3 4 5 2" xfId="10726"/>
    <cellStyle name="Normal 13 3 4 6" xfId="7292"/>
    <cellStyle name="Normal 13 3 4 7" xfId="2330"/>
    <cellStyle name="Normal 13 3 5" xfId="721"/>
    <cellStyle name="Normal 13 3 5 2" xfId="1187"/>
    <cellStyle name="Normal 13 3 5 2 2" xfId="1404"/>
    <cellStyle name="Normal 13 3 5 2 2 2" xfId="4762"/>
    <cellStyle name="Normal 13 3 5 2 2 2 2" xfId="9746"/>
    <cellStyle name="Normal 13 3 5 2 2 3" xfId="6491"/>
    <cellStyle name="Normal 13 3 5 2 2 3 2" xfId="11433"/>
    <cellStyle name="Normal 13 3 5 2 2 4" xfId="7999"/>
    <cellStyle name="Normal 13 3 5 2 2 5" xfId="3037"/>
    <cellStyle name="Normal 13 3 5 2 3" xfId="4555"/>
    <cellStyle name="Normal 13 3 5 2 3 2" xfId="9539"/>
    <cellStyle name="Normal 13 3 5 2 4" xfId="6286"/>
    <cellStyle name="Normal 13 3 5 2 4 2" xfId="11228"/>
    <cellStyle name="Normal 13 3 5 2 5" xfId="7794"/>
    <cellStyle name="Normal 13 3 5 2 6" xfId="2832"/>
    <cellStyle name="Normal 13 3 5 3" xfId="1403"/>
    <cellStyle name="Normal 13 3 5 3 2" xfId="4761"/>
    <cellStyle name="Normal 13 3 5 3 2 2" xfId="9745"/>
    <cellStyle name="Normal 13 3 5 3 3" xfId="6490"/>
    <cellStyle name="Normal 13 3 5 3 3 2" xfId="11432"/>
    <cellStyle name="Normal 13 3 5 3 4" xfId="7998"/>
    <cellStyle name="Normal 13 3 5 3 5" xfId="3036"/>
    <cellStyle name="Normal 13 3 5 4" xfId="4172"/>
    <cellStyle name="Normal 13 3 5 4 2" xfId="9158"/>
    <cellStyle name="Normal 13 3 5 5" xfId="5919"/>
    <cellStyle name="Normal 13 3 5 5 2" xfId="10861"/>
    <cellStyle name="Normal 13 3 5 6" xfId="7427"/>
    <cellStyle name="Normal 13 3 5 7" xfId="2465"/>
    <cellStyle name="Normal 13 3 6" xfId="387"/>
    <cellStyle name="Normal 13 3 6 2" xfId="1015"/>
    <cellStyle name="Normal 13 3 6 2 2" xfId="1406"/>
    <cellStyle name="Normal 13 3 6 2 2 2" xfId="4764"/>
    <cellStyle name="Normal 13 3 6 2 2 2 2" xfId="9748"/>
    <cellStyle name="Normal 13 3 6 2 2 3" xfId="6493"/>
    <cellStyle name="Normal 13 3 6 2 2 3 2" xfId="11435"/>
    <cellStyle name="Normal 13 3 6 2 2 4" xfId="8001"/>
    <cellStyle name="Normal 13 3 6 2 2 5" xfId="3039"/>
    <cellStyle name="Normal 13 3 6 2 3" xfId="4449"/>
    <cellStyle name="Normal 13 3 6 2 3 2" xfId="9434"/>
    <cellStyle name="Normal 13 3 6 2 4" xfId="6192"/>
    <cellStyle name="Normal 13 3 6 2 4 2" xfId="11134"/>
    <cellStyle name="Normal 13 3 6 2 5" xfId="7700"/>
    <cellStyle name="Normal 13 3 6 2 6" xfId="2738"/>
    <cellStyle name="Normal 13 3 6 3" xfId="1405"/>
    <cellStyle name="Normal 13 3 6 3 2" xfId="4763"/>
    <cellStyle name="Normal 13 3 6 3 2 2" xfId="9747"/>
    <cellStyle name="Normal 13 3 6 3 3" xfId="6492"/>
    <cellStyle name="Normal 13 3 6 3 3 2" xfId="11434"/>
    <cellStyle name="Normal 13 3 6 3 4" xfId="8000"/>
    <cellStyle name="Normal 13 3 6 3 5" xfId="3038"/>
    <cellStyle name="Normal 13 3 6 4" xfId="3967"/>
    <cellStyle name="Normal 13 3 6 4 2" xfId="9047"/>
    <cellStyle name="Normal 13 3 6 5" xfId="5735"/>
    <cellStyle name="Normal 13 3 6 5 2" xfId="10677"/>
    <cellStyle name="Normal 13 3 6 6" xfId="7243"/>
    <cellStyle name="Normal 13 3 6 7" xfId="2281"/>
    <cellStyle name="Normal 13 3 7" xfId="870"/>
    <cellStyle name="Normal 13 3 7 2" xfId="1407"/>
    <cellStyle name="Normal 13 3 7 2 2" xfId="4765"/>
    <cellStyle name="Normal 13 3 7 2 2 2" xfId="9749"/>
    <cellStyle name="Normal 13 3 7 2 3" xfId="6494"/>
    <cellStyle name="Normal 13 3 7 2 3 2" xfId="11436"/>
    <cellStyle name="Normal 13 3 7 2 4" xfId="8002"/>
    <cellStyle name="Normal 13 3 7 2 5" xfId="3040"/>
    <cellStyle name="Normal 13 3 7 3" xfId="4312"/>
    <cellStyle name="Normal 13 3 7 3 2" xfId="9298"/>
    <cellStyle name="Normal 13 3 7 4" xfId="6057"/>
    <cellStyle name="Normal 13 3 7 4 2" xfId="10999"/>
    <cellStyle name="Normal 13 3 7 5" xfId="7565"/>
    <cellStyle name="Normal 13 3 7 6" xfId="2603"/>
    <cellStyle name="Normal 13 3 8" xfId="1337"/>
    <cellStyle name="Normal 13 3 8 2" xfId="4695"/>
    <cellStyle name="Normal 13 3 8 2 2" xfId="9679"/>
    <cellStyle name="Normal 13 3 8 3" xfId="6424"/>
    <cellStyle name="Normal 13 3 8 3 2" xfId="11366"/>
    <cellStyle name="Normal 13 3 8 4" xfId="7932"/>
    <cellStyle name="Normal 13 3 8 5" xfId="2970"/>
    <cellStyle name="Normal 13 3 9" xfId="281"/>
    <cellStyle name="Normal 13 3 9 2" xfId="3913"/>
    <cellStyle name="Normal 13 3 9 2 2" xfId="9000"/>
    <cellStyle name="Normal 13 3 9 3" xfId="5691"/>
    <cellStyle name="Normal 13 3 9 3 2" xfId="10633"/>
    <cellStyle name="Normal 13 3 9 4" xfId="7199"/>
    <cellStyle name="Normal 13 3 9 5" xfId="2236"/>
    <cellStyle name="Normal 13 4" xfId="175"/>
    <cellStyle name="Normal 13 4 10" xfId="3749"/>
    <cellStyle name="Normal 13 4 10 2" xfId="5496"/>
    <cellStyle name="Normal 13 4 10 2 2" xfId="10467"/>
    <cellStyle name="Normal 13 4 10 3" xfId="8709"/>
    <cellStyle name="Normal 13 4 10 4" xfId="12258"/>
    <cellStyle name="Normal 13 4 11" xfId="3951"/>
    <cellStyle name="Normal 13 4 11 2" xfId="8846"/>
    <cellStyle name="Normal 13 4 11 3" xfId="12256"/>
    <cellStyle name="Normal 13 4 12" xfId="3847"/>
    <cellStyle name="Normal 13 4 12 2" xfId="8943"/>
    <cellStyle name="Normal 13 4 13" xfId="5729"/>
    <cellStyle name="Normal 13 4 13 2" xfId="10671"/>
    <cellStyle name="Normal 13 4 14" xfId="7237"/>
    <cellStyle name="Normal 13 4 15" xfId="2275"/>
    <cellStyle name="Normal 13 4 16" xfId="322"/>
    <cellStyle name="Normal 13 4 2" xfId="440"/>
    <cellStyle name="Normal 13 4 2 10" xfId="5776"/>
    <cellStyle name="Normal 13 4 2 10 2" xfId="10718"/>
    <cellStyle name="Normal 13 4 2 11" xfId="7284"/>
    <cellStyle name="Normal 13 4 2 12" xfId="2322"/>
    <cellStyle name="Normal 13 4 2 2" xfId="665"/>
    <cellStyle name="Normal 13 4 2 2 2" xfId="1182"/>
    <cellStyle name="Normal 13 4 2 2 2 2" xfId="1410"/>
    <cellStyle name="Normal 13 4 2 2 2 2 2" xfId="4768"/>
    <cellStyle name="Normal 13 4 2 2 2 2 2 2" xfId="9752"/>
    <cellStyle name="Normal 13 4 2 2 2 2 3" xfId="6497"/>
    <cellStyle name="Normal 13 4 2 2 2 2 3 2" xfId="11439"/>
    <cellStyle name="Normal 13 4 2 2 2 2 4" xfId="8005"/>
    <cellStyle name="Normal 13 4 2 2 2 2 5" xfId="3043"/>
    <cellStyle name="Normal 13 4 2 2 2 3" xfId="4550"/>
    <cellStyle name="Normal 13 4 2 2 2 3 2" xfId="9534"/>
    <cellStyle name="Normal 13 4 2 2 2 4" xfId="6281"/>
    <cellStyle name="Normal 13 4 2 2 2 4 2" xfId="11223"/>
    <cellStyle name="Normal 13 4 2 2 2 5" xfId="7789"/>
    <cellStyle name="Normal 13 4 2 2 2 6" xfId="2827"/>
    <cellStyle name="Normal 13 4 2 2 3" xfId="1409"/>
    <cellStyle name="Normal 13 4 2 2 3 2" xfId="4767"/>
    <cellStyle name="Normal 13 4 2 2 3 2 2" xfId="9751"/>
    <cellStyle name="Normal 13 4 2 2 3 3" xfId="6496"/>
    <cellStyle name="Normal 13 4 2 2 3 3 2" xfId="11438"/>
    <cellStyle name="Normal 13 4 2 2 3 4" xfId="8004"/>
    <cellStyle name="Normal 13 4 2 2 3 5" xfId="3042"/>
    <cellStyle name="Normal 13 4 2 2 4" xfId="4121"/>
    <cellStyle name="Normal 13 4 2 2 4 2" xfId="9152"/>
    <cellStyle name="Normal 13 4 2 2 5" xfId="5869"/>
    <cellStyle name="Normal 13 4 2 2 5 2" xfId="10811"/>
    <cellStyle name="Normal 13 4 2 2 6" xfId="7377"/>
    <cellStyle name="Normal 13 4 2 2 7" xfId="2415"/>
    <cellStyle name="Normal 13 4 2 3" xfId="807"/>
    <cellStyle name="Normal 13 4 2 3 2" xfId="1272"/>
    <cellStyle name="Normal 13 4 2 3 2 2" xfId="1412"/>
    <cellStyle name="Normal 13 4 2 3 2 2 2" xfId="4770"/>
    <cellStyle name="Normal 13 4 2 3 2 2 2 2" xfId="9754"/>
    <cellStyle name="Normal 13 4 2 3 2 2 3" xfId="6499"/>
    <cellStyle name="Normal 13 4 2 3 2 2 3 2" xfId="11441"/>
    <cellStyle name="Normal 13 4 2 3 2 2 4" xfId="8007"/>
    <cellStyle name="Normal 13 4 2 3 2 2 5" xfId="3045"/>
    <cellStyle name="Normal 13 4 2 3 2 3" xfId="4640"/>
    <cellStyle name="Normal 13 4 2 3 2 3 2" xfId="9624"/>
    <cellStyle name="Normal 13 4 2 3 2 4" xfId="6371"/>
    <cellStyle name="Normal 13 4 2 3 2 4 2" xfId="11313"/>
    <cellStyle name="Normal 13 4 2 3 2 5" xfId="7879"/>
    <cellStyle name="Normal 13 4 2 3 2 6" xfId="2917"/>
    <cellStyle name="Normal 13 4 2 3 3" xfId="1411"/>
    <cellStyle name="Normal 13 4 2 3 3 2" xfId="4769"/>
    <cellStyle name="Normal 13 4 2 3 3 2 2" xfId="9753"/>
    <cellStyle name="Normal 13 4 2 3 3 3" xfId="6498"/>
    <cellStyle name="Normal 13 4 2 3 3 3 2" xfId="11440"/>
    <cellStyle name="Normal 13 4 2 3 3 4" xfId="8006"/>
    <cellStyle name="Normal 13 4 2 3 3 5" xfId="3044"/>
    <cellStyle name="Normal 13 4 2 3 4" xfId="4257"/>
    <cellStyle name="Normal 13 4 2 3 4 2" xfId="9243"/>
    <cellStyle name="Normal 13 4 2 3 5" xfId="6004"/>
    <cellStyle name="Normal 13 4 2 3 5 2" xfId="10946"/>
    <cellStyle name="Normal 13 4 2 3 6" xfId="7512"/>
    <cellStyle name="Normal 13 4 2 3 7" xfId="2550"/>
    <cellStyle name="Normal 13 4 2 4" xfId="857"/>
    <cellStyle name="Normal 13 4 2 4 2" xfId="1320"/>
    <cellStyle name="Normal 13 4 2 4 2 2" xfId="1414"/>
    <cellStyle name="Normal 13 4 2 4 2 2 2" xfId="4772"/>
    <cellStyle name="Normal 13 4 2 4 2 2 2 2" xfId="9756"/>
    <cellStyle name="Normal 13 4 2 4 2 2 3" xfId="6501"/>
    <cellStyle name="Normal 13 4 2 4 2 2 3 2" xfId="11443"/>
    <cellStyle name="Normal 13 4 2 4 2 2 4" xfId="8009"/>
    <cellStyle name="Normal 13 4 2 4 2 2 5" xfId="3047"/>
    <cellStyle name="Normal 13 4 2 4 2 3" xfId="4688"/>
    <cellStyle name="Normal 13 4 2 4 2 3 2" xfId="9672"/>
    <cellStyle name="Normal 13 4 2 4 2 4" xfId="6419"/>
    <cellStyle name="Normal 13 4 2 4 2 4 2" xfId="11361"/>
    <cellStyle name="Normal 13 4 2 4 2 5" xfId="7927"/>
    <cellStyle name="Normal 13 4 2 4 2 6" xfId="2965"/>
    <cellStyle name="Normal 13 4 2 4 3" xfId="1413"/>
    <cellStyle name="Normal 13 4 2 4 3 2" xfId="4771"/>
    <cellStyle name="Normal 13 4 2 4 3 2 2" xfId="9755"/>
    <cellStyle name="Normal 13 4 2 4 3 3" xfId="6500"/>
    <cellStyle name="Normal 13 4 2 4 3 3 2" xfId="11442"/>
    <cellStyle name="Normal 13 4 2 4 3 4" xfId="8008"/>
    <cellStyle name="Normal 13 4 2 4 3 5" xfId="3046"/>
    <cellStyle name="Normal 13 4 2 4 4" xfId="4305"/>
    <cellStyle name="Normal 13 4 2 4 4 2" xfId="9291"/>
    <cellStyle name="Normal 13 4 2 4 5" xfId="6052"/>
    <cellStyle name="Normal 13 4 2 4 5 2" xfId="10994"/>
    <cellStyle name="Normal 13 4 2 4 6" xfId="7560"/>
    <cellStyle name="Normal 13 4 2 4 7" xfId="2598"/>
    <cellStyle name="Normal 13 4 2 5" xfId="960"/>
    <cellStyle name="Normal 13 4 2 5 2" xfId="1415"/>
    <cellStyle name="Normal 13 4 2 5 2 2" xfId="4773"/>
    <cellStyle name="Normal 13 4 2 5 2 2 2" xfId="9757"/>
    <cellStyle name="Normal 13 4 2 5 2 3" xfId="6502"/>
    <cellStyle name="Normal 13 4 2 5 2 3 2" xfId="11444"/>
    <cellStyle name="Normal 13 4 2 5 2 4" xfId="8010"/>
    <cellStyle name="Normal 13 4 2 5 2 5" xfId="3048"/>
    <cellStyle name="Normal 13 4 2 5 3" xfId="4399"/>
    <cellStyle name="Normal 13 4 2 5 3 2" xfId="9384"/>
    <cellStyle name="Normal 13 4 2 5 4" xfId="6142"/>
    <cellStyle name="Normal 13 4 2 5 4 2" xfId="11084"/>
    <cellStyle name="Normal 13 4 2 5 5" xfId="7650"/>
    <cellStyle name="Normal 13 4 2 5 6" xfId="2688"/>
    <cellStyle name="Normal 13 4 2 6" xfId="1408"/>
    <cellStyle name="Normal 13 4 2 6 2" xfId="4766"/>
    <cellStyle name="Normal 13 4 2 6 2 2" xfId="9750"/>
    <cellStyle name="Normal 13 4 2 6 3" xfId="6495"/>
    <cellStyle name="Normal 13 4 2 6 3 2" xfId="11437"/>
    <cellStyle name="Normal 13 4 2 6 4" xfId="8003"/>
    <cellStyle name="Normal 13 4 2 6 5" xfId="3041"/>
    <cellStyle name="Normal 13 4 2 7" xfId="3797"/>
    <cellStyle name="Normal 13 4 2 7 2" xfId="5628"/>
    <cellStyle name="Normal 13 4 2 7 2 2" xfId="10575"/>
    <cellStyle name="Normal 13 4 2 7 3" xfId="8757"/>
    <cellStyle name="Normal 13 4 2 7 4" xfId="12164"/>
    <cellStyle name="Normal 13 4 2 8" xfId="4011"/>
    <cellStyle name="Normal 13 4 2 8 2" xfId="8893"/>
    <cellStyle name="Normal 13 4 2 8 3" xfId="12357"/>
    <cellStyle name="Normal 13 4 2 9" xfId="5508"/>
    <cellStyle name="Normal 13 4 2 9 2" xfId="10474"/>
    <cellStyle name="Normal 13 4 3" xfId="441"/>
    <cellStyle name="Normal 13 4 3 10" xfId="7285"/>
    <cellStyle name="Normal 13 4 3 11" xfId="2323"/>
    <cellStyle name="Normal 13 4 3 2" xfId="666"/>
    <cellStyle name="Normal 13 4 3 2 2" xfId="1183"/>
    <cellStyle name="Normal 13 4 3 2 2 2" xfId="1418"/>
    <cellStyle name="Normal 13 4 3 2 2 2 2" xfId="4776"/>
    <cellStyle name="Normal 13 4 3 2 2 2 2 2" xfId="9760"/>
    <cellStyle name="Normal 13 4 3 2 2 2 3" xfId="6505"/>
    <cellStyle name="Normal 13 4 3 2 2 2 3 2" xfId="11447"/>
    <cellStyle name="Normal 13 4 3 2 2 2 4" xfId="8013"/>
    <cellStyle name="Normal 13 4 3 2 2 2 5" xfId="3051"/>
    <cellStyle name="Normal 13 4 3 2 2 3" xfId="4551"/>
    <cellStyle name="Normal 13 4 3 2 2 3 2" xfId="9535"/>
    <cellStyle name="Normal 13 4 3 2 2 4" xfId="6282"/>
    <cellStyle name="Normal 13 4 3 2 2 4 2" xfId="11224"/>
    <cellStyle name="Normal 13 4 3 2 2 5" xfId="7790"/>
    <cellStyle name="Normal 13 4 3 2 2 6" xfId="2828"/>
    <cellStyle name="Normal 13 4 3 2 3" xfId="1417"/>
    <cellStyle name="Normal 13 4 3 2 3 2" xfId="4775"/>
    <cellStyle name="Normal 13 4 3 2 3 2 2" xfId="9759"/>
    <cellStyle name="Normal 13 4 3 2 3 3" xfId="6504"/>
    <cellStyle name="Normal 13 4 3 2 3 3 2" xfId="11446"/>
    <cellStyle name="Normal 13 4 3 2 3 4" xfId="8012"/>
    <cellStyle name="Normal 13 4 3 2 3 5" xfId="3050"/>
    <cellStyle name="Normal 13 4 3 2 4" xfId="4122"/>
    <cellStyle name="Normal 13 4 3 2 4 2" xfId="9153"/>
    <cellStyle name="Normal 13 4 3 2 5" xfId="5870"/>
    <cellStyle name="Normal 13 4 3 2 5 2" xfId="10812"/>
    <cellStyle name="Normal 13 4 3 2 6" xfId="7378"/>
    <cellStyle name="Normal 13 4 3 2 7" xfId="2416"/>
    <cellStyle name="Normal 13 4 3 3" xfId="808"/>
    <cellStyle name="Normal 13 4 3 3 2" xfId="1273"/>
    <cellStyle name="Normal 13 4 3 3 2 2" xfId="1420"/>
    <cellStyle name="Normal 13 4 3 3 2 2 2" xfId="4778"/>
    <cellStyle name="Normal 13 4 3 3 2 2 2 2" xfId="9762"/>
    <cellStyle name="Normal 13 4 3 3 2 2 3" xfId="6507"/>
    <cellStyle name="Normal 13 4 3 3 2 2 3 2" xfId="11449"/>
    <cellStyle name="Normal 13 4 3 3 2 2 4" xfId="8015"/>
    <cellStyle name="Normal 13 4 3 3 2 2 5" xfId="3053"/>
    <cellStyle name="Normal 13 4 3 3 2 3" xfId="4641"/>
    <cellStyle name="Normal 13 4 3 3 2 3 2" xfId="9625"/>
    <cellStyle name="Normal 13 4 3 3 2 4" xfId="6372"/>
    <cellStyle name="Normal 13 4 3 3 2 4 2" xfId="11314"/>
    <cellStyle name="Normal 13 4 3 3 2 5" xfId="7880"/>
    <cellStyle name="Normal 13 4 3 3 2 6" xfId="2918"/>
    <cellStyle name="Normal 13 4 3 3 3" xfId="1419"/>
    <cellStyle name="Normal 13 4 3 3 3 2" xfId="4777"/>
    <cellStyle name="Normal 13 4 3 3 3 2 2" xfId="9761"/>
    <cellStyle name="Normal 13 4 3 3 3 3" xfId="6506"/>
    <cellStyle name="Normal 13 4 3 3 3 3 2" xfId="11448"/>
    <cellStyle name="Normal 13 4 3 3 3 4" xfId="8014"/>
    <cellStyle name="Normal 13 4 3 3 3 5" xfId="3052"/>
    <cellStyle name="Normal 13 4 3 3 4" xfId="4258"/>
    <cellStyle name="Normal 13 4 3 3 4 2" xfId="9244"/>
    <cellStyle name="Normal 13 4 3 3 5" xfId="6005"/>
    <cellStyle name="Normal 13 4 3 3 5 2" xfId="10947"/>
    <cellStyle name="Normal 13 4 3 3 6" xfId="7513"/>
    <cellStyle name="Normal 13 4 3 3 7" xfId="2551"/>
    <cellStyle name="Normal 13 4 3 4" xfId="961"/>
    <cellStyle name="Normal 13 4 3 4 2" xfId="1421"/>
    <cellStyle name="Normal 13 4 3 4 2 2" xfId="4779"/>
    <cellStyle name="Normal 13 4 3 4 2 2 2" xfId="9763"/>
    <cellStyle name="Normal 13 4 3 4 2 3" xfId="6508"/>
    <cellStyle name="Normal 13 4 3 4 2 3 2" xfId="11450"/>
    <cellStyle name="Normal 13 4 3 4 2 4" xfId="8016"/>
    <cellStyle name="Normal 13 4 3 4 2 5" xfId="3054"/>
    <cellStyle name="Normal 13 4 3 4 3" xfId="4400"/>
    <cellStyle name="Normal 13 4 3 4 3 2" xfId="9385"/>
    <cellStyle name="Normal 13 4 3 4 4" xfId="6143"/>
    <cellStyle name="Normal 13 4 3 4 4 2" xfId="11085"/>
    <cellStyle name="Normal 13 4 3 4 5" xfId="7651"/>
    <cellStyle name="Normal 13 4 3 4 6" xfId="2689"/>
    <cellStyle name="Normal 13 4 3 5" xfId="1416"/>
    <cellStyle name="Normal 13 4 3 5 2" xfId="4774"/>
    <cellStyle name="Normal 13 4 3 5 2 2" xfId="9758"/>
    <cellStyle name="Normal 13 4 3 5 3" xfId="6503"/>
    <cellStyle name="Normal 13 4 3 5 3 2" xfId="11445"/>
    <cellStyle name="Normal 13 4 3 5 4" xfId="8011"/>
    <cellStyle name="Normal 13 4 3 5 5" xfId="3049"/>
    <cellStyle name="Normal 13 4 3 6" xfId="3798"/>
    <cellStyle name="Normal 13 4 3 6 2" xfId="5638"/>
    <cellStyle name="Normal 13 4 3 6 2 2" xfId="10584"/>
    <cellStyle name="Normal 13 4 3 6 3" xfId="8758"/>
    <cellStyle name="Normal 13 4 3 6 4" xfId="12255"/>
    <cellStyle name="Normal 13 4 3 7" xfId="4012"/>
    <cellStyle name="Normal 13 4 3 7 2" xfId="8894"/>
    <cellStyle name="Normal 13 4 3 7 3" xfId="12321"/>
    <cellStyle name="Normal 13 4 3 8" xfId="5516"/>
    <cellStyle name="Normal 13 4 3 8 2" xfId="10482"/>
    <cellStyle name="Normal 13 4 3 9" xfId="5777"/>
    <cellStyle name="Normal 13 4 3 9 2" xfId="10719"/>
    <cellStyle name="Normal 13 4 4" xfId="552"/>
    <cellStyle name="Normal 13 4 4 2" xfId="1112"/>
    <cellStyle name="Normal 13 4 4 2 2" xfId="1423"/>
    <cellStyle name="Normal 13 4 4 2 2 2" xfId="4781"/>
    <cellStyle name="Normal 13 4 4 2 2 2 2" xfId="9765"/>
    <cellStyle name="Normal 13 4 4 2 2 3" xfId="6510"/>
    <cellStyle name="Normal 13 4 4 2 2 3 2" xfId="11452"/>
    <cellStyle name="Normal 13 4 4 2 2 4" xfId="8018"/>
    <cellStyle name="Normal 13 4 4 2 2 5" xfId="3056"/>
    <cellStyle name="Normal 13 4 4 2 3" xfId="4534"/>
    <cellStyle name="Normal 13 4 4 2 3 2" xfId="9519"/>
    <cellStyle name="Normal 13 4 4 2 4" xfId="6274"/>
    <cellStyle name="Normal 13 4 4 2 4 2" xfId="11216"/>
    <cellStyle name="Normal 13 4 4 2 5" xfId="7782"/>
    <cellStyle name="Normal 13 4 4 2 6" xfId="2820"/>
    <cellStyle name="Normal 13 4 4 3" xfId="1422"/>
    <cellStyle name="Normal 13 4 4 3 2" xfId="4780"/>
    <cellStyle name="Normal 13 4 4 3 2 2" xfId="9764"/>
    <cellStyle name="Normal 13 4 4 3 3" xfId="6509"/>
    <cellStyle name="Normal 13 4 4 3 3 2" xfId="11451"/>
    <cellStyle name="Normal 13 4 4 3 4" xfId="8017"/>
    <cellStyle name="Normal 13 4 4 3 5" xfId="3055"/>
    <cellStyle name="Normal 13 4 4 4" xfId="4067"/>
    <cellStyle name="Normal 13 4 4 4 2" xfId="9138"/>
    <cellStyle name="Normal 13 4 4 5" xfId="5822"/>
    <cellStyle name="Normal 13 4 4 5 2" xfId="10764"/>
    <cellStyle name="Normal 13 4 4 6" xfId="7330"/>
    <cellStyle name="Normal 13 4 4 7" xfId="2368"/>
    <cellStyle name="Normal 13 4 5" xfId="759"/>
    <cellStyle name="Normal 13 4 5 2" xfId="1225"/>
    <cellStyle name="Normal 13 4 5 2 2" xfId="1425"/>
    <cellStyle name="Normal 13 4 5 2 2 2" xfId="4783"/>
    <cellStyle name="Normal 13 4 5 2 2 2 2" xfId="9767"/>
    <cellStyle name="Normal 13 4 5 2 2 3" xfId="6512"/>
    <cellStyle name="Normal 13 4 5 2 2 3 2" xfId="11454"/>
    <cellStyle name="Normal 13 4 5 2 2 4" xfId="8020"/>
    <cellStyle name="Normal 13 4 5 2 2 5" xfId="3058"/>
    <cellStyle name="Normal 13 4 5 2 3" xfId="4593"/>
    <cellStyle name="Normal 13 4 5 2 3 2" xfId="9577"/>
    <cellStyle name="Normal 13 4 5 2 4" xfId="6324"/>
    <cellStyle name="Normal 13 4 5 2 4 2" xfId="11266"/>
    <cellStyle name="Normal 13 4 5 2 5" xfId="7832"/>
    <cellStyle name="Normal 13 4 5 2 6" xfId="2870"/>
    <cellStyle name="Normal 13 4 5 3" xfId="1424"/>
    <cellStyle name="Normal 13 4 5 3 2" xfId="4782"/>
    <cellStyle name="Normal 13 4 5 3 2 2" xfId="9766"/>
    <cellStyle name="Normal 13 4 5 3 3" xfId="6511"/>
    <cellStyle name="Normal 13 4 5 3 3 2" xfId="11453"/>
    <cellStyle name="Normal 13 4 5 3 4" xfId="8019"/>
    <cellStyle name="Normal 13 4 5 3 5" xfId="3057"/>
    <cellStyle name="Normal 13 4 5 4" xfId="4210"/>
    <cellStyle name="Normal 13 4 5 4 2" xfId="9196"/>
    <cellStyle name="Normal 13 4 5 5" xfId="5957"/>
    <cellStyle name="Normal 13 4 5 5 2" xfId="10899"/>
    <cellStyle name="Normal 13 4 5 6" xfId="7465"/>
    <cellStyle name="Normal 13 4 5 7" xfId="2503"/>
    <cellStyle name="Normal 13 4 6" xfId="856"/>
    <cellStyle name="Normal 13 4 6 2" xfId="1319"/>
    <cellStyle name="Normal 13 4 6 2 2" xfId="1427"/>
    <cellStyle name="Normal 13 4 6 2 2 2" xfId="4785"/>
    <cellStyle name="Normal 13 4 6 2 2 2 2" xfId="9769"/>
    <cellStyle name="Normal 13 4 6 2 2 3" xfId="6514"/>
    <cellStyle name="Normal 13 4 6 2 2 3 2" xfId="11456"/>
    <cellStyle name="Normal 13 4 6 2 2 4" xfId="8022"/>
    <cellStyle name="Normal 13 4 6 2 2 5" xfId="3060"/>
    <cellStyle name="Normal 13 4 6 2 3" xfId="4687"/>
    <cellStyle name="Normal 13 4 6 2 3 2" xfId="9671"/>
    <cellStyle name="Normal 13 4 6 2 4" xfId="6418"/>
    <cellStyle name="Normal 13 4 6 2 4 2" xfId="11360"/>
    <cellStyle name="Normal 13 4 6 2 5" xfId="7926"/>
    <cellStyle name="Normal 13 4 6 2 6" xfId="2964"/>
    <cellStyle name="Normal 13 4 6 3" xfId="1426"/>
    <cellStyle name="Normal 13 4 6 3 2" xfId="4784"/>
    <cellStyle name="Normal 13 4 6 3 2 2" xfId="9768"/>
    <cellStyle name="Normal 13 4 6 3 3" xfId="6513"/>
    <cellStyle name="Normal 13 4 6 3 3 2" xfId="11455"/>
    <cellStyle name="Normal 13 4 6 3 4" xfId="8021"/>
    <cellStyle name="Normal 13 4 6 3 5" xfId="3059"/>
    <cellStyle name="Normal 13 4 6 4" xfId="4304"/>
    <cellStyle name="Normal 13 4 6 4 2" xfId="9290"/>
    <cellStyle name="Normal 13 4 6 5" xfId="6051"/>
    <cellStyle name="Normal 13 4 6 5 2" xfId="10993"/>
    <cellStyle name="Normal 13 4 6 6" xfId="7559"/>
    <cellStyle name="Normal 13 4 6 7" xfId="2597"/>
    <cellStyle name="Normal 13 4 7" xfId="436"/>
    <cellStyle name="Normal 13 4 7 2" xfId="1061"/>
    <cellStyle name="Normal 13 4 7 2 2" xfId="1429"/>
    <cellStyle name="Normal 13 4 7 2 2 2" xfId="4787"/>
    <cellStyle name="Normal 13 4 7 2 2 2 2" xfId="9771"/>
    <cellStyle name="Normal 13 4 7 2 2 3" xfId="6516"/>
    <cellStyle name="Normal 13 4 7 2 2 3 2" xfId="11458"/>
    <cellStyle name="Normal 13 4 7 2 2 4" xfId="8024"/>
    <cellStyle name="Normal 13 4 7 2 2 5" xfId="3062"/>
    <cellStyle name="Normal 13 4 7 2 3" xfId="4488"/>
    <cellStyle name="Normal 13 4 7 2 3 2" xfId="9473"/>
    <cellStyle name="Normal 13 4 7 2 4" xfId="6230"/>
    <cellStyle name="Normal 13 4 7 2 4 2" xfId="11172"/>
    <cellStyle name="Normal 13 4 7 2 5" xfId="7738"/>
    <cellStyle name="Normal 13 4 7 2 6" xfId="2776"/>
    <cellStyle name="Normal 13 4 7 3" xfId="1428"/>
    <cellStyle name="Normal 13 4 7 3 2" xfId="4786"/>
    <cellStyle name="Normal 13 4 7 3 2 2" xfId="9770"/>
    <cellStyle name="Normal 13 4 7 3 3" xfId="6515"/>
    <cellStyle name="Normal 13 4 7 3 3 2" xfId="11457"/>
    <cellStyle name="Normal 13 4 7 3 4" xfId="8023"/>
    <cellStyle name="Normal 13 4 7 3 5" xfId="3061"/>
    <cellStyle name="Normal 13 4 7 4" xfId="4008"/>
    <cellStyle name="Normal 13 4 7 4 2" xfId="9087"/>
    <cellStyle name="Normal 13 4 7 5" xfId="5773"/>
    <cellStyle name="Normal 13 4 7 5 2" xfId="10715"/>
    <cellStyle name="Normal 13 4 7 6" xfId="7281"/>
    <cellStyle name="Normal 13 4 7 7" xfId="2319"/>
    <cellStyle name="Normal 13 4 8" xfId="910"/>
    <cellStyle name="Normal 13 4 8 2" xfId="1430"/>
    <cellStyle name="Normal 13 4 8 2 2" xfId="4788"/>
    <cellStyle name="Normal 13 4 8 2 2 2" xfId="9772"/>
    <cellStyle name="Normal 13 4 8 2 3" xfId="6517"/>
    <cellStyle name="Normal 13 4 8 2 3 2" xfId="11459"/>
    <cellStyle name="Normal 13 4 8 2 4" xfId="8025"/>
    <cellStyle name="Normal 13 4 8 2 5" xfId="3063"/>
    <cellStyle name="Normal 13 4 8 3" xfId="4351"/>
    <cellStyle name="Normal 13 4 8 3 2" xfId="9337"/>
    <cellStyle name="Normal 13 4 8 4" xfId="6095"/>
    <cellStyle name="Normal 13 4 8 4 2" xfId="11037"/>
    <cellStyle name="Normal 13 4 8 5" xfId="7603"/>
    <cellStyle name="Normal 13 4 8 6" xfId="2641"/>
    <cellStyle name="Normal 13 4 9" xfId="1375"/>
    <cellStyle name="Normal 13 4 9 2" xfId="4733"/>
    <cellStyle name="Normal 13 4 9 2 2" xfId="9717"/>
    <cellStyle name="Normal 13 4 9 3" xfId="6462"/>
    <cellStyle name="Normal 13 4 9 3 2" xfId="11404"/>
    <cellStyle name="Normal 13 4 9 4" xfId="7970"/>
    <cellStyle name="Normal 13 4 9 5" xfId="3008"/>
    <cellStyle name="Normal 13 5" xfId="442"/>
    <cellStyle name="Normal 13 5 10" xfId="5778"/>
    <cellStyle name="Normal 13 5 10 2" xfId="10720"/>
    <cellStyle name="Normal 13 5 11" xfId="7286"/>
    <cellStyle name="Normal 13 5 12" xfId="2324"/>
    <cellStyle name="Normal 13 5 2" xfId="709"/>
    <cellStyle name="Normal 13 5 2 10" xfId="2458"/>
    <cellStyle name="Normal 13 5 2 2" xfId="850"/>
    <cellStyle name="Normal 13 5 2 2 2" xfId="1315"/>
    <cellStyle name="Normal 13 5 2 2 2 2" xfId="1434"/>
    <cellStyle name="Normal 13 5 2 2 2 2 2" xfId="4792"/>
    <cellStyle name="Normal 13 5 2 2 2 2 2 2" xfId="9776"/>
    <cellStyle name="Normal 13 5 2 2 2 2 3" xfId="6521"/>
    <cellStyle name="Normal 13 5 2 2 2 2 3 2" xfId="11463"/>
    <cellStyle name="Normal 13 5 2 2 2 2 4" xfId="8029"/>
    <cellStyle name="Normal 13 5 2 2 2 2 5" xfId="3067"/>
    <cellStyle name="Normal 13 5 2 2 2 3" xfId="4683"/>
    <cellStyle name="Normal 13 5 2 2 2 3 2" xfId="9667"/>
    <cellStyle name="Normal 13 5 2 2 2 4" xfId="6414"/>
    <cellStyle name="Normal 13 5 2 2 2 4 2" xfId="11356"/>
    <cellStyle name="Normal 13 5 2 2 2 5" xfId="7922"/>
    <cellStyle name="Normal 13 5 2 2 2 6" xfId="2960"/>
    <cellStyle name="Normal 13 5 2 2 3" xfId="1433"/>
    <cellStyle name="Normal 13 5 2 2 3 2" xfId="4791"/>
    <cellStyle name="Normal 13 5 2 2 3 2 2" xfId="9775"/>
    <cellStyle name="Normal 13 5 2 2 3 3" xfId="6520"/>
    <cellStyle name="Normal 13 5 2 2 3 3 2" xfId="11462"/>
    <cellStyle name="Normal 13 5 2 2 3 4" xfId="8028"/>
    <cellStyle name="Normal 13 5 2 2 3 5" xfId="3066"/>
    <cellStyle name="Normal 13 5 2 2 4" xfId="4300"/>
    <cellStyle name="Normal 13 5 2 2 4 2" xfId="9286"/>
    <cellStyle name="Normal 13 5 2 2 5" xfId="6047"/>
    <cellStyle name="Normal 13 5 2 2 5 2" xfId="10989"/>
    <cellStyle name="Normal 13 5 2 2 6" xfId="7555"/>
    <cellStyle name="Normal 13 5 2 2 7" xfId="2593"/>
    <cellStyle name="Normal 13 5 2 3" xfId="1003"/>
    <cellStyle name="Normal 13 5 2 3 2" xfId="1435"/>
    <cellStyle name="Normal 13 5 2 3 2 2" xfId="4793"/>
    <cellStyle name="Normal 13 5 2 3 2 2 2" xfId="9777"/>
    <cellStyle name="Normal 13 5 2 3 2 3" xfId="6522"/>
    <cellStyle name="Normal 13 5 2 3 2 3 2" xfId="11464"/>
    <cellStyle name="Normal 13 5 2 3 2 4" xfId="8030"/>
    <cellStyle name="Normal 13 5 2 3 2 5" xfId="3068"/>
    <cellStyle name="Normal 13 5 2 3 3" xfId="4442"/>
    <cellStyle name="Normal 13 5 2 3 3 2" xfId="9427"/>
    <cellStyle name="Normal 13 5 2 3 4" xfId="6185"/>
    <cellStyle name="Normal 13 5 2 3 4 2" xfId="11127"/>
    <cellStyle name="Normal 13 5 2 3 5" xfId="7693"/>
    <cellStyle name="Normal 13 5 2 3 6" xfId="2731"/>
    <cellStyle name="Normal 13 5 2 4" xfId="1432"/>
    <cellStyle name="Normal 13 5 2 4 2" xfId="4790"/>
    <cellStyle name="Normal 13 5 2 4 2 2" xfId="9774"/>
    <cellStyle name="Normal 13 5 2 4 3" xfId="6519"/>
    <cellStyle name="Normal 13 5 2 4 3 2" xfId="11461"/>
    <cellStyle name="Normal 13 5 2 4 4" xfId="8027"/>
    <cellStyle name="Normal 13 5 2 4 5" xfId="3065"/>
    <cellStyle name="Normal 13 5 2 5" xfId="3840"/>
    <cellStyle name="Normal 13 5 2 5 2" xfId="5636"/>
    <cellStyle name="Normal 13 5 2 5 2 2" xfId="10582"/>
    <cellStyle name="Normal 13 5 2 5 3" xfId="8800"/>
    <cellStyle name="Normal 13 5 2 5 4" xfId="12135"/>
    <cellStyle name="Normal 13 5 2 6" xfId="4165"/>
    <cellStyle name="Normal 13 5 2 6 2" xfId="8936"/>
    <cellStyle name="Normal 13 5 2 6 3" xfId="12112"/>
    <cellStyle name="Normal 13 5 2 7" xfId="5443"/>
    <cellStyle name="Normal 13 5 2 7 2" xfId="10422"/>
    <cellStyle name="Normal 13 5 2 8" xfId="5912"/>
    <cellStyle name="Normal 13 5 2 8 2" xfId="10854"/>
    <cellStyle name="Normal 13 5 2 9" xfId="7420"/>
    <cellStyle name="Normal 13 5 3" xfId="560"/>
    <cellStyle name="Normal 13 5 3 2" xfId="1119"/>
    <cellStyle name="Normal 13 5 3 2 2" xfId="1437"/>
    <cellStyle name="Normal 13 5 3 2 2 2" xfId="4795"/>
    <cellStyle name="Normal 13 5 3 2 2 2 2" xfId="9779"/>
    <cellStyle name="Normal 13 5 3 2 2 3" xfId="6524"/>
    <cellStyle name="Normal 13 5 3 2 2 3 2" xfId="11466"/>
    <cellStyle name="Normal 13 5 3 2 2 4" xfId="8032"/>
    <cellStyle name="Normal 13 5 3 2 2 5" xfId="3070"/>
    <cellStyle name="Normal 13 5 3 2 3" xfId="4539"/>
    <cellStyle name="Normal 13 5 3 2 3 2" xfId="9524"/>
    <cellStyle name="Normal 13 5 3 2 4" xfId="6279"/>
    <cellStyle name="Normal 13 5 3 2 4 2" xfId="11221"/>
    <cellStyle name="Normal 13 5 3 2 5" xfId="7787"/>
    <cellStyle name="Normal 13 5 3 2 6" xfId="2825"/>
    <cellStyle name="Normal 13 5 3 3" xfId="1436"/>
    <cellStyle name="Normal 13 5 3 3 2" xfId="4794"/>
    <cellStyle name="Normal 13 5 3 3 2 2" xfId="9778"/>
    <cellStyle name="Normal 13 5 3 3 3" xfId="6523"/>
    <cellStyle name="Normal 13 5 3 3 3 2" xfId="11465"/>
    <cellStyle name="Normal 13 5 3 3 4" xfId="8031"/>
    <cellStyle name="Normal 13 5 3 3 5" xfId="3069"/>
    <cellStyle name="Normal 13 5 3 4" xfId="4073"/>
    <cellStyle name="Normal 13 5 3 4 2" xfId="9144"/>
    <cellStyle name="Normal 13 5 3 5" xfId="5828"/>
    <cellStyle name="Normal 13 5 3 5 2" xfId="10770"/>
    <cellStyle name="Normal 13 5 3 6" xfId="7336"/>
    <cellStyle name="Normal 13 5 3 7" xfId="2374"/>
    <cellStyle name="Normal 13 5 4" xfId="765"/>
    <cellStyle name="Normal 13 5 4 2" xfId="1231"/>
    <cellStyle name="Normal 13 5 4 2 2" xfId="1439"/>
    <cellStyle name="Normal 13 5 4 2 2 2" xfId="4797"/>
    <cellStyle name="Normal 13 5 4 2 2 2 2" xfId="9781"/>
    <cellStyle name="Normal 13 5 4 2 2 3" xfId="6526"/>
    <cellStyle name="Normal 13 5 4 2 2 3 2" xfId="11468"/>
    <cellStyle name="Normal 13 5 4 2 2 4" xfId="8034"/>
    <cellStyle name="Normal 13 5 4 2 2 5" xfId="3072"/>
    <cellStyle name="Normal 13 5 4 2 3" xfId="4599"/>
    <cellStyle name="Normal 13 5 4 2 3 2" xfId="9583"/>
    <cellStyle name="Normal 13 5 4 2 4" xfId="6330"/>
    <cellStyle name="Normal 13 5 4 2 4 2" xfId="11272"/>
    <cellStyle name="Normal 13 5 4 2 5" xfId="7838"/>
    <cellStyle name="Normal 13 5 4 2 6" xfId="2876"/>
    <cellStyle name="Normal 13 5 4 3" xfId="1438"/>
    <cellStyle name="Normal 13 5 4 3 2" xfId="4796"/>
    <cellStyle name="Normal 13 5 4 3 2 2" xfId="9780"/>
    <cellStyle name="Normal 13 5 4 3 3" xfId="6525"/>
    <cellStyle name="Normal 13 5 4 3 3 2" xfId="11467"/>
    <cellStyle name="Normal 13 5 4 3 4" xfId="8033"/>
    <cellStyle name="Normal 13 5 4 3 5" xfId="3071"/>
    <cellStyle name="Normal 13 5 4 4" xfId="4216"/>
    <cellStyle name="Normal 13 5 4 4 2" xfId="9202"/>
    <cellStyle name="Normal 13 5 4 5" xfId="5963"/>
    <cellStyle name="Normal 13 5 4 5 2" xfId="10905"/>
    <cellStyle name="Normal 13 5 4 6" xfId="7471"/>
    <cellStyle name="Normal 13 5 4 7" xfId="2509"/>
    <cellStyle name="Normal 13 5 5" xfId="916"/>
    <cellStyle name="Normal 13 5 5 2" xfId="1440"/>
    <cellStyle name="Normal 13 5 5 2 2" xfId="4798"/>
    <cellStyle name="Normal 13 5 5 2 2 2" xfId="9782"/>
    <cellStyle name="Normal 13 5 5 2 3" xfId="6527"/>
    <cellStyle name="Normal 13 5 5 2 3 2" xfId="11469"/>
    <cellStyle name="Normal 13 5 5 2 4" xfId="8035"/>
    <cellStyle name="Normal 13 5 5 2 5" xfId="3073"/>
    <cellStyle name="Normal 13 5 5 3" xfId="4357"/>
    <cellStyle name="Normal 13 5 5 3 2" xfId="9343"/>
    <cellStyle name="Normal 13 5 5 4" xfId="6101"/>
    <cellStyle name="Normal 13 5 5 4 2" xfId="11043"/>
    <cellStyle name="Normal 13 5 5 5" xfId="7609"/>
    <cellStyle name="Normal 13 5 5 6" xfId="2647"/>
    <cellStyle name="Normal 13 5 6" xfId="1431"/>
    <cellStyle name="Normal 13 5 6 2" xfId="4789"/>
    <cellStyle name="Normal 13 5 6 2 2" xfId="9773"/>
    <cellStyle name="Normal 13 5 6 3" xfId="6518"/>
    <cellStyle name="Normal 13 5 6 3 2" xfId="11460"/>
    <cellStyle name="Normal 13 5 6 4" xfId="8026"/>
    <cellStyle name="Normal 13 5 6 5" xfId="3064"/>
    <cellStyle name="Normal 13 5 7" xfId="3755"/>
    <cellStyle name="Normal 13 5 7 2" xfId="5606"/>
    <cellStyle name="Normal 13 5 7 2 2" xfId="10556"/>
    <cellStyle name="Normal 13 5 7 3" xfId="8715"/>
    <cellStyle name="Normal 13 5 7 4" xfId="12124"/>
    <cellStyle name="Normal 13 5 8" xfId="4013"/>
    <cellStyle name="Normal 13 5 8 2" xfId="8852"/>
    <cellStyle name="Normal 13 5 8 3" xfId="12259"/>
    <cellStyle name="Normal 13 5 9" xfId="3956"/>
    <cellStyle name="Normal 13 5 9 2" xfId="9040"/>
    <cellStyle name="Normal 13 6" xfId="501"/>
    <cellStyle name="Normal 13 6 2" xfId="1072"/>
    <cellStyle name="Normal 13 6 2 2" xfId="1442"/>
    <cellStyle name="Normal 13 6 2 2 2" xfId="4800"/>
    <cellStyle name="Normal 13 6 2 2 2 2" xfId="9784"/>
    <cellStyle name="Normal 13 6 2 2 3" xfId="6529"/>
    <cellStyle name="Normal 13 6 2 2 3 2" xfId="11471"/>
    <cellStyle name="Normal 13 6 2 2 4" xfId="8037"/>
    <cellStyle name="Normal 13 6 2 2 5" xfId="3075"/>
    <cellStyle name="Normal 13 6 2 3" xfId="4494"/>
    <cellStyle name="Normal 13 6 2 3 2" xfId="9479"/>
    <cellStyle name="Normal 13 6 2 4" xfId="6234"/>
    <cellStyle name="Normal 13 6 2 4 2" xfId="11176"/>
    <cellStyle name="Normal 13 6 2 5" xfId="7742"/>
    <cellStyle name="Normal 13 6 2 6" xfId="2780"/>
    <cellStyle name="Normal 13 6 3" xfId="1441"/>
    <cellStyle name="Normal 13 6 3 2" xfId="4799"/>
    <cellStyle name="Normal 13 6 3 2 2" xfId="9783"/>
    <cellStyle name="Normal 13 6 3 3" xfId="6528"/>
    <cellStyle name="Normal 13 6 3 3 2" xfId="11470"/>
    <cellStyle name="Normal 13 6 3 4" xfId="8036"/>
    <cellStyle name="Normal 13 6 3 5" xfId="3074"/>
    <cellStyle name="Normal 13 6 4" xfId="4025"/>
    <cellStyle name="Normal 13 6 4 2" xfId="9097"/>
    <cellStyle name="Normal 13 6 5" xfId="5782"/>
    <cellStyle name="Normal 13 6 5 2" xfId="10724"/>
    <cellStyle name="Normal 13 6 6" xfId="7290"/>
    <cellStyle name="Normal 13 6 7" xfId="2328"/>
    <cellStyle name="Normal 13 7" xfId="719"/>
    <cellStyle name="Normal 13 7 2" xfId="1185"/>
    <cellStyle name="Normal 13 7 2 2" xfId="1444"/>
    <cellStyle name="Normal 13 7 2 2 2" xfId="4802"/>
    <cellStyle name="Normal 13 7 2 2 2 2" xfId="9786"/>
    <cellStyle name="Normal 13 7 2 2 3" xfId="6531"/>
    <cellStyle name="Normal 13 7 2 2 3 2" xfId="11473"/>
    <cellStyle name="Normal 13 7 2 2 4" xfId="8039"/>
    <cellStyle name="Normal 13 7 2 2 5" xfId="3077"/>
    <cellStyle name="Normal 13 7 2 3" xfId="4553"/>
    <cellStyle name="Normal 13 7 2 3 2" xfId="9537"/>
    <cellStyle name="Normal 13 7 2 4" xfId="6284"/>
    <cellStyle name="Normal 13 7 2 4 2" xfId="11226"/>
    <cellStyle name="Normal 13 7 2 5" xfId="7792"/>
    <cellStyle name="Normal 13 7 2 6" xfId="2830"/>
    <cellStyle name="Normal 13 7 3" xfId="1443"/>
    <cellStyle name="Normal 13 7 3 2" xfId="4801"/>
    <cellStyle name="Normal 13 7 3 2 2" xfId="9785"/>
    <cellStyle name="Normal 13 7 3 3" xfId="6530"/>
    <cellStyle name="Normal 13 7 3 3 2" xfId="11472"/>
    <cellStyle name="Normal 13 7 3 4" xfId="8038"/>
    <cellStyle name="Normal 13 7 3 5" xfId="3076"/>
    <cellStyle name="Normal 13 7 4" xfId="4170"/>
    <cellStyle name="Normal 13 7 4 2" xfId="9156"/>
    <cellStyle name="Normal 13 7 5" xfId="5917"/>
    <cellStyle name="Normal 13 7 5 2" xfId="10859"/>
    <cellStyle name="Normal 13 7 6" xfId="7425"/>
    <cellStyle name="Normal 13 7 7" xfId="2463"/>
    <cellStyle name="Normal 13 8" xfId="385"/>
    <cellStyle name="Normal 13 8 2" xfId="1013"/>
    <cellStyle name="Normal 13 8 2 2" xfId="1446"/>
    <cellStyle name="Normal 13 8 2 2 2" xfId="4804"/>
    <cellStyle name="Normal 13 8 2 2 2 2" xfId="9788"/>
    <cellStyle name="Normal 13 8 2 2 3" xfId="6533"/>
    <cellStyle name="Normal 13 8 2 2 3 2" xfId="11475"/>
    <cellStyle name="Normal 13 8 2 2 4" xfId="8041"/>
    <cellStyle name="Normal 13 8 2 2 5" xfId="3079"/>
    <cellStyle name="Normal 13 8 2 3" xfId="4447"/>
    <cellStyle name="Normal 13 8 2 3 2" xfId="9432"/>
    <cellStyle name="Normal 13 8 2 4" xfId="6190"/>
    <cellStyle name="Normal 13 8 2 4 2" xfId="11132"/>
    <cellStyle name="Normal 13 8 2 5" xfId="7698"/>
    <cellStyle name="Normal 13 8 2 6" xfId="2736"/>
    <cellStyle name="Normal 13 8 3" xfId="1445"/>
    <cellStyle name="Normal 13 8 3 2" xfId="4803"/>
    <cellStyle name="Normal 13 8 3 2 2" xfId="9787"/>
    <cellStyle name="Normal 13 8 3 3" xfId="6532"/>
    <cellStyle name="Normal 13 8 3 3 2" xfId="11474"/>
    <cellStyle name="Normal 13 8 3 4" xfId="8040"/>
    <cellStyle name="Normal 13 8 3 5" xfId="3078"/>
    <cellStyle name="Normal 13 8 4" xfId="3965"/>
    <cellStyle name="Normal 13 8 4 2" xfId="9045"/>
    <cellStyle name="Normal 13 8 5" xfId="5733"/>
    <cellStyle name="Normal 13 8 5 2" xfId="10675"/>
    <cellStyle name="Normal 13 8 6" xfId="7241"/>
    <cellStyle name="Normal 13 8 7" xfId="2279"/>
    <cellStyle name="Normal 13 9" xfId="868"/>
    <cellStyle name="Normal 13 9 2" xfId="1447"/>
    <cellStyle name="Normal 13 9 2 2" xfId="4805"/>
    <cellStyle name="Normal 13 9 2 2 2" xfId="9789"/>
    <cellStyle name="Normal 13 9 2 3" xfId="6534"/>
    <cellStyle name="Normal 13 9 2 3 2" xfId="11476"/>
    <cellStyle name="Normal 13 9 2 4" xfId="8042"/>
    <cellStyle name="Normal 13 9 2 5" xfId="3080"/>
    <cellStyle name="Normal 13 9 3" xfId="4310"/>
    <cellStyle name="Normal 13 9 3 2" xfId="9296"/>
    <cellStyle name="Normal 13 9 4" xfId="6055"/>
    <cellStyle name="Normal 13 9 4 2" xfId="10997"/>
    <cellStyle name="Normal 13 9 5" xfId="7563"/>
    <cellStyle name="Normal 13 9 6" xfId="2601"/>
    <cellStyle name="Normal 130" xfId="2088"/>
    <cellStyle name="Normal 131" xfId="2083"/>
    <cellStyle name="Normal 132" xfId="252"/>
    <cellStyle name="Normal 132 2" xfId="4097"/>
    <cellStyle name="Normal 132 3" xfId="2232"/>
    <cellStyle name="Normal 133" xfId="310"/>
    <cellStyle name="Normal 133 2" xfId="5428"/>
    <cellStyle name="Normal 133 3" xfId="2265"/>
    <cellStyle name="Normal 134" xfId="2098"/>
    <cellStyle name="Normal 134 2" xfId="5589"/>
    <cellStyle name="Normal 134 3" xfId="3700"/>
    <cellStyle name="Normal 135" xfId="2105"/>
    <cellStyle name="Normal 135 2" xfId="5591"/>
    <cellStyle name="Normal 135 3" xfId="3701"/>
    <cellStyle name="Normal 136" xfId="2114"/>
    <cellStyle name="Normal 136 2" xfId="5571"/>
    <cellStyle name="Normal 136 3" xfId="3702"/>
    <cellStyle name="Normal 137" xfId="2120"/>
    <cellStyle name="Normal 138" xfId="2104"/>
    <cellStyle name="Normal 139" xfId="2111"/>
    <cellStyle name="Normal 14" xfId="58"/>
    <cellStyle name="Normal 14 10" xfId="1338"/>
    <cellStyle name="Normal 14 10 2" xfId="4696"/>
    <cellStyle name="Normal 14 10 2 2" xfId="9680"/>
    <cellStyle name="Normal 14 10 3" xfId="6425"/>
    <cellStyle name="Normal 14 10 3 2" xfId="11367"/>
    <cellStyle name="Normal 14 10 4" xfId="7933"/>
    <cellStyle name="Normal 14 10 5" xfId="2971"/>
    <cellStyle name="Normal 14 11" xfId="282"/>
    <cellStyle name="Normal 14 11 2" xfId="3914"/>
    <cellStyle name="Normal 14 11 2 2" xfId="9001"/>
    <cellStyle name="Normal 14 11 3" xfId="5692"/>
    <cellStyle name="Normal 14 11 3 2" xfId="10634"/>
    <cellStyle name="Normal 14 11 4" xfId="7200"/>
    <cellStyle name="Normal 14 11 5" xfId="2237"/>
    <cellStyle name="Normal 14 12" xfId="2170"/>
    <cellStyle name="Normal 14 12 2" xfId="5437"/>
    <cellStyle name="Normal 14 12 2 2" xfId="10418"/>
    <cellStyle name="Normal 14 12 3" xfId="8672"/>
    <cellStyle name="Normal 14 12 4" xfId="12285"/>
    <cellStyle name="Normal 14 13" xfId="3710"/>
    <cellStyle name="Normal 14 13 2" xfId="8809"/>
    <cellStyle name="Normal 14 13 3" xfId="12191"/>
    <cellStyle name="Normal 14 14" xfId="3858"/>
    <cellStyle name="Normal 14 14 2" xfId="8951"/>
    <cellStyle name="Normal 14 15" xfId="5652"/>
    <cellStyle name="Normal 14 15 2" xfId="10594"/>
    <cellStyle name="Normal 14 16" xfId="7160"/>
    <cellStyle name="Normal 14 17" xfId="2129"/>
    <cellStyle name="Normal 14 18" xfId="190"/>
    <cellStyle name="Normal 14 2" xfId="149"/>
    <cellStyle name="Normal 14 2 10" xfId="2185"/>
    <cellStyle name="Normal 14 2 10 2" xfId="4020"/>
    <cellStyle name="Normal 14 2 10 2 2" xfId="9094"/>
    <cellStyle name="Normal 14 2 10 3" xfId="8673"/>
    <cellStyle name="Normal 14 2 10 4" xfId="12292"/>
    <cellStyle name="Normal 14 2 11" xfId="3711"/>
    <cellStyle name="Normal 14 2 11 2" xfId="8810"/>
    <cellStyle name="Normal 14 2 11 3" xfId="12227"/>
    <cellStyle name="Normal 14 2 12" xfId="3878"/>
    <cellStyle name="Normal 14 2 12 2" xfId="8970"/>
    <cellStyle name="Normal 14 2 13" xfId="5667"/>
    <cellStyle name="Normal 14 2 13 2" xfId="10609"/>
    <cellStyle name="Normal 14 2 14" xfId="7175"/>
    <cellStyle name="Normal 14 2 15" xfId="2138"/>
    <cellStyle name="Normal 14 2 16" xfId="206"/>
    <cellStyle name="Normal 14 2 2" xfId="564"/>
    <cellStyle name="Normal 14 2 2 10" xfId="2378"/>
    <cellStyle name="Normal 14 2 2 2" xfId="769"/>
    <cellStyle name="Normal 14 2 2 2 2" xfId="1235"/>
    <cellStyle name="Normal 14 2 2 2 2 2" xfId="1450"/>
    <cellStyle name="Normal 14 2 2 2 2 2 2" xfId="4808"/>
    <cellStyle name="Normal 14 2 2 2 2 2 2 2" xfId="9792"/>
    <cellStyle name="Normal 14 2 2 2 2 2 3" xfId="6537"/>
    <cellStyle name="Normal 14 2 2 2 2 2 3 2" xfId="11479"/>
    <cellStyle name="Normal 14 2 2 2 2 2 4" xfId="8045"/>
    <cellStyle name="Normal 14 2 2 2 2 2 5" xfId="3083"/>
    <cellStyle name="Normal 14 2 2 2 2 3" xfId="4603"/>
    <cellStyle name="Normal 14 2 2 2 2 3 2" xfId="9587"/>
    <cellStyle name="Normal 14 2 2 2 2 4" xfId="6334"/>
    <cellStyle name="Normal 14 2 2 2 2 4 2" xfId="11276"/>
    <cellStyle name="Normal 14 2 2 2 2 5" xfId="7842"/>
    <cellStyle name="Normal 14 2 2 2 2 6" xfId="2880"/>
    <cellStyle name="Normal 14 2 2 2 3" xfId="1449"/>
    <cellStyle name="Normal 14 2 2 2 3 2" xfId="4807"/>
    <cellStyle name="Normal 14 2 2 2 3 2 2" xfId="9791"/>
    <cellStyle name="Normal 14 2 2 2 3 3" xfId="6536"/>
    <cellStyle name="Normal 14 2 2 2 3 3 2" xfId="11478"/>
    <cellStyle name="Normal 14 2 2 2 3 4" xfId="8044"/>
    <cellStyle name="Normal 14 2 2 2 3 5" xfId="3082"/>
    <cellStyle name="Normal 14 2 2 2 4" xfId="4220"/>
    <cellStyle name="Normal 14 2 2 2 4 2" xfId="9206"/>
    <cellStyle name="Normal 14 2 2 2 5" xfId="5967"/>
    <cellStyle name="Normal 14 2 2 2 5 2" xfId="10909"/>
    <cellStyle name="Normal 14 2 2 2 6" xfId="7475"/>
    <cellStyle name="Normal 14 2 2 2 7" xfId="2513"/>
    <cellStyle name="Normal 14 2 2 3" xfId="920"/>
    <cellStyle name="Normal 14 2 2 3 2" xfId="1451"/>
    <cellStyle name="Normal 14 2 2 3 2 2" xfId="4809"/>
    <cellStyle name="Normal 14 2 2 3 2 2 2" xfId="9793"/>
    <cellStyle name="Normal 14 2 2 3 2 3" xfId="6538"/>
    <cellStyle name="Normal 14 2 2 3 2 3 2" xfId="11480"/>
    <cellStyle name="Normal 14 2 2 3 2 4" xfId="8046"/>
    <cellStyle name="Normal 14 2 2 3 2 5" xfId="3084"/>
    <cellStyle name="Normal 14 2 2 3 3" xfId="4361"/>
    <cellStyle name="Normal 14 2 2 3 3 2" xfId="9347"/>
    <cellStyle name="Normal 14 2 2 3 4" xfId="6105"/>
    <cellStyle name="Normal 14 2 2 3 4 2" xfId="11047"/>
    <cellStyle name="Normal 14 2 2 3 5" xfId="7613"/>
    <cellStyle name="Normal 14 2 2 3 6" xfId="2651"/>
    <cellStyle name="Normal 14 2 2 4" xfId="1448"/>
    <cellStyle name="Normal 14 2 2 4 2" xfId="4806"/>
    <cellStyle name="Normal 14 2 2 4 2 2" xfId="9790"/>
    <cellStyle name="Normal 14 2 2 4 3" xfId="6535"/>
    <cellStyle name="Normal 14 2 2 4 3 2" xfId="11477"/>
    <cellStyle name="Normal 14 2 2 4 4" xfId="8043"/>
    <cellStyle name="Normal 14 2 2 4 5" xfId="3081"/>
    <cellStyle name="Normal 14 2 2 5" xfId="3759"/>
    <cellStyle name="Normal 14 2 2 5 2" xfId="5494"/>
    <cellStyle name="Normal 14 2 2 5 2 2" xfId="10466"/>
    <cellStyle name="Normal 14 2 2 5 3" xfId="8719"/>
    <cellStyle name="Normal 14 2 2 5 4" xfId="12355"/>
    <cellStyle name="Normal 14 2 2 6" xfId="4077"/>
    <cellStyle name="Normal 14 2 2 6 2" xfId="8856"/>
    <cellStyle name="Normal 14 2 2 6 3" xfId="12266"/>
    <cellStyle name="Normal 14 2 2 7" xfId="5467"/>
    <cellStyle name="Normal 14 2 2 7 2" xfId="10443"/>
    <cellStyle name="Normal 14 2 2 8" xfId="5832"/>
    <cellStyle name="Normal 14 2 2 8 2" xfId="10774"/>
    <cellStyle name="Normal 14 2 2 9" xfId="7340"/>
    <cellStyle name="Normal 14 2 3" xfId="671"/>
    <cellStyle name="Normal 14 2 3 10" xfId="2421"/>
    <cellStyle name="Normal 14 2 3 2" xfId="813"/>
    <cellStyle name="Normal 14 2 3 2 2" xfId="1278"/>
    <cellStyle name="Normal 14 2 3 2 2 2" xfId="1454"/>
    <cellStyle name="Normal 14 2 3 2 2 2 2" xfId="4812"/>
    <cellStyle name="Normal 14 2 3 2 2 2 2 2" xfId="9796"/>
    <cellStyle name="Normal 14 2 3 2 2 2 3" xfId="6541"/>
    <cellStyle name="Normal 14 2 3 2 2 2 3 2" xfId="11483"/>
    <cellStyle name="Normal 14 2 3 2 2 2 4" xfId="8049"/>
    <cellStyle name="Normal 14 2 3 2 2 2 5" xfId="3087"/>
    <cellStyle name="Normal 14 2 3 2 2 3" xfId="4646"/>
    <cellStyle name="Normal 14 2 3 2 2 3 2" xfId="9630"/>
    <cellStyle name="Normal 14 2 3 2 2 4" xfId="6377"/>
    <cellStyle name="Normal 14 2 3 2 2 4 2" xfId="11319"/>
    <cellStyle name="Normal 14 2 3 2 2 5" xfId="7885"/>
    <cellStyle name="Normal 14 2 3 2 2 6" xfId="2923"/>
    <cellStyle name="Normal 14 2 3 2 3" xfId="1453"/>
    <cellStyle name="Normal 14 2 3 2 3 2" xfId="4811"/>
    <cellStyle name="Normal 14 2 3 2 3 2 2" xfId="9795"/>
    <cellStyle name="Normal 14 2 3 2 3 3" xfId="6540"/>
    <cellStyle name="Normal 14 2 3 2 3 3 2" xfId="11482"/>
    <cellStyle name="Normal 14 2 3 2 3 4" xfId="8048"/>
    <cellStyle name="Normal 14 2 3 2 3 5" xfId="3086"/>
    <cellStyle name="Normal 14 2 3 2 4" xfId="4263"/>
    <cellStyle name="Normal 14 2 3 2 4 2" xfId="9249"/>
    <cellStyle name="Normal 14 2 3 2 5" xfId="6010"/>
    <cellStyle name="Normal 14 2 3 2 5 2" xfId="10952"/>
    <cellStyle name="Normal 14 2 3 2 6" xfId="7518"/>
    <cellStyle name="Normal 14 2 3 2 7" xfId="2556"/>
    <cellStyle name="Normal 14 2 3 3" xfId="966"/>
    <cellStyle name="Normal 14 2 3 3 2" xfId="1455"/>
    <cellStyle name="Normal 14 2 3 3 2 2" xfId="4813"/>
    <cellStyle name="Normal 14 2 3 3 2 2 2" xfId="9797"/>
    <cellStyle name="Normal 14 2 3 3 2 3" xfId="6542"/>
    <cellStyle name="Normal 14 2 3 3 2 3 2" xfId="11484"/>
    <cellStyle name="Normal 14 2 3 3 2 4" xfId="8050"/>
    <cellStyle name="Normal 14 2 3 3 2 5" xfId="3088"/>
    <cellStyle name="Normal 14 2 3 3 3" xfId="4405"/>
    <cellStyle name="Normal 14 2 3 3 3 2" xfId="9390"/>
    <cellStyle name="Normal 14 2 3 3 4" xfId="6148"/>
    <cellStyle name="Normal 14 2 3 3 4 2" xfId="11090"/>
    <cellStyle name="Normal 14 2 3 3 5" xfId="7656"/>
    <cellStyle name="Normal 14 2 3 3 6" xfId="2694"/>
    <cellStyle name="Normal 14 2 3 4" xfId="1452"/>
    <cellStyle name="Normal 14 2 3 4 2" xfId="4810"/>
    <cellStyle name="Normal 14 2 3 4 2 2" xfId="9794"/>
    <cellStyle name="Normal 14 2 3 4 3" xfId="6539"/>
    <cellStyle name="Normal 14 2 3 4 3 2" xfId="11481"/>
    <cellStyle name="Normal 14 2 3 4 4" xfId="8047"/>
    <cellStyle name="Normal 14 2 3 4 5" xfId="3085"/>
    <cellStyle name="Normal 14 2 3 5" xfId="3803"/>
    <cellStyle name="Normal 14 2 3 5 2" xfId="5612"/>
    <cellStyle name="Normal 14 2 3 5 2 2" xfId="10561"/>
    <cellStyle name="Normal 14 2 3 5 3" xfId="8763"/>
    <cellStyle name="Normal 14 2 3 5 4" xfId="12125"/>
    <cellStyle name="Normal 14 2 3 6" xfId="4127"/>
    <cellStyle name="Normal 14 2 3 6 2" xfId="8899"/>
    <cellStyle name="Normal 14 2 3 6 3" xfId="12149"/>
    <cellStyle name="Normal 14 2 3 7" xfId="5563"/>
    <cellStyle name="Normal 14 2 3 7 2" xfId="10521"/>
    <cellStyle name="Normal 14 2 3 8" xfId="5875"/>
    <cellStyle name="Normal 14 2 3 8 2" xfId="10817"/>
    <cellStyle name="Normal 14 2 3 9" xfId="7383"/>
    <cellStyle name="Normal 14 2 4" xfId="505"/>
    <cellStyle name="Normal 14 2 4 2" xfId="1076"/>
    <cellStyle name="Normal 14 2 4 2 2" xfId="1457"/>
    <cellStyle name="Normal 14 2 4 2 2 2" xfId="4815"/>
    <cellStyle name="Normal 14 2 4 2 2 2 2" xfId="9799"/>
    <cellStyle name="Normal 14 2 4 2 2 3" xfId="6544"/>
    <cellStyle name="Normal 14 2 4 2 2 3 2" xfId="11486"/>
    <cellStyle name="Normal 14 2 4 2 2 4" xfId="8052"/>
    <cellStyle name="Normal 14 2 4 2 2 5" xfId="3090"/>
    <cellStyle name="Normal 14 2 4 2 3" xfId="4498"/>
    <cellStyle name="Normal 14 2 4 2 3 2" xfId="9483"/>
    <cellStyle name="Normal 14 2 4 2 4" xfId="6238"/>
    <cellStyle name="Normal 14 2 4 2 4 2" xfId="11180"/>
    <cellStyle name="Normal 14 2 4 2 5" xfId="7746"/>
    <cellStyle name="Normal 14 2 4 2 6" xfId="2784"/>
    <cellStyle name="Normal 14 2 4 3" xfId="1456"/>
    <cellStyle name="Normal 14 2 4 3 2" xfId="4814"/>
    <cellStyle name="Normal 14 2 4 3 2 2" xfId="9798"/>
    <cellStyle name="Normal 14 2 4 3 3" xfId="6543"/>
    <cellStyle name="Normal 14 2 4 3 3 2" xfId="11485"/>
    <cellStyle name="Normal 14 2 4 3 4" xfId="8051"/>
    <cellStyle name="Normal 14 2 4 3 5" xfId="3089"/>
    <cellStyle name="Normal 14 2 4 4" xfId="4029"/>
    <cellStyle name="Normal 14 2 4 4 2" xfId="9101"/>
    <cellStyle name="Normal 14 2 4 5" xfId="5786"/>
    <cellStyle name="Normal 14 2 4 5 2" xfId="10728"/>
    <cellStyle name="Normal 14 2 4 6" xfId="7294"/>
    <cellStyle name="Normal 14 2 4 7" xfId="2332"/>
    <cellStyle name="Normal 14 2 5" xfId="723"/>
    <cellStyle name="Normal 14 2 5 2" xfId="1189"/>
    <cellStyle name="Normal 14 2 5 2 2" xfId="1459"/>
    <cellStyle name="Normal 14 2 5 2 2 2" xfId="4817"/>
    <cellStyle name="Normal 14 2 5 2 2 2 2" xfId="9801"/>
    <cellStyle name="Normal 14 2 5 2 2 3" xfId="6546"/>
    <cellStyle name="Normal 14 2 5 2 2 3 2" xfId="11488"/>
    <cellStyle name="Normal 14 2 5 2 2 4" xfId="8054"/>
    <cellStyle name="Normal 14 2 5 2 2 5" xfId="3092"/>
    <cellStyle name="Normal 14 2 5 2 3" xfId="4557"/>
    <cellStyle name="Normal 14 2 5 2 3 2" xfId="9541"/>
    <cellStyle name="Normal 14 2 5 2 4" xfId="6288"/>
    <cellStyle name="Normal 14 2 5 2 4 2" xfId="11230"/>
    <cellStyle name="Normal 14 2 5 2 5" xfId="7796"/>
    <cellStyle name="Normal 14 2 5 2 6" xfId="2834"/>
    <cellStyle name="Normal 14 2 5 3" xfId="1458"/>
    <cellStyle name="Normal 14 2 5 3 2" xfId="4816"/>
    <cellStyle name="Normal 14 2 5 3 2 2" xfId="9800"/>
    <cellStyle name="Normal 14 2 5 3 3" xfId="6545"/>
    <cellStyle name="Normal 14 2 5 3 3 2" xfId="11487"/>
    <cellStyle name="Normal 14 2 5 3 4" xfId="8053"/>
    <cellStyle name="Normal 14 2 5 3 5" xfId="3091"/>
    <cellStyle name="Normal 14 2 5 4" xfId="4174"/>
    <cellStyle name="Normal 14 2 5 4 2" xfId="9160"/>
    <cellStyle name="Normal 14 2 5 5" xfId="5921"/>
    <cellStyle name="Normal 14 2 5 5 2" xfId="10863"/>
    <cellStyle name="Normal 14 2 5 6" xfId="7429"/>
    <cellStyle name="Normal 14 2 5 7" xfId="2467"/>
    <cellStyle name="Normal 14 2 6" xfId="389"/>
    <cellStyle name="Normal 14 2 6 2" xfId="1017"/>
    <cellStyle name="Normal 14 2 6 2 2" xfId="1461"/>
    <cellStyle name="Normal 14 2 6 2 2 2" xfId="4819"/>
    <cellStyle name="Normal 14 2 6 2 2 2 2" xfId="9803"/>
    <cellStyle name="Normal 14 2 6 2 2 3" xfId="6548"/>
    <cellStyle name="Normal 14 2 6 2 2 3 2" xfId="11490"/>
    <cellStyle name="Normal 14 2 6 2 2 4" xfId="8056"/>
    <cellStyle name="Normal 14 2 6 2 2 5" xfId="3094"/>
    <cellStyle name="Normal 14 2 6 2 3" xfId="4451"/>
    <cellStyle name="Normal 14 2 6 2 3 2" xfId="9436"/>
    <cellStyle name="Normal 14 2 6 2 4" xfId="6194"/>
    <cellStyle name="Normal 14 2 6 2 4 2" xfId="11136"/>
    <cellStyle name="Normal 14 2 6 2 5" xfId="7702"/>
    <cellStyle name="Normal 14 2 6 2 6" xfId="2740"/>
    <cellStyle name="Normal 14 2 6 3" xfId="1460"/>
    <cellStyle name="Normal 14 2 6 3 2" xfId="4818"/>
    <cellStyle name="Normal 14 2 6 3 2 2" xfId="9802"/>
    <cellStyle name="Normal 14 2 6 3 3" xfId="6547"/>
    <cellStyle name="Normal 14 2 6 3 3 2" xfId="11489"/>
    <cellStyle name="Normal 14 2 6 3 4" xfId="8055"/>
    <cellStyle name="Normal 14 2 6 3 5" xfId="3093"/>
    <cellStyle name="Normal 14 2 6 4" xfId="3969"/>
    <cellStyle name="Normal 14 2 6 4 2" xfId="9049"/>
    <cellStyle name="Normal 14 2 6 5" xfId="5737"/>
    <cellStyle name="Normal 14 2 6 5 2" xfId="10679"/>
    <cellStyle name="Normal 14 2 6 6" xfId="7245"/>
    <cellStyle name="Normal 14 2 6 7" xfId="2283"/>
    <cellStyle name="Normal 14 2 7" xfId="872"/>
    <cellStyle name="Normal 14 2 7 2" xfId="1462"/>
    <cellStyle name="Normal 14 2 7 2 2" xfId="4820"/>
    <cellStyle name="Normal 14 2 7 2 2 2" xfId="9804"/>
    <cellStyle name="Normal 14 2 7 2 3" xfId="6549"/>
    <cellStyle name="Normal 14 2 7 2 3 2" xfId="11491"/>
    <cellStyle name="Normal 14 2 7 2 4" xfId="8057"/>
    <cellStyle name="Normal 14 2 7 2 5" xfId="3095"/>
    <cellStyle name="Normal 14 2 7 3" xfId="4314"/>
    <cellStyle name="Normal 14 2 7 3 2" xfId="9300"/>
    <cellStyle name="Normal 14 2 7 4" xfId="6059"/>
    <cellStyle name="Normal 14 2 7 4 2" xfId="11001"/>
    <cellStyle name="Normal 14 2 7 5" xfId="7567"/>
    <cellStyle name="Normal 14 2 7 6" xfId="2605"/>
    <cellStyle name="Normal 14 2 8" xfId="1339"/>
    <cellStyle name="Normal 14 2 8 2" xfId="4697"/>
    <cellStyle name="Normal 14 2 8 2 2" xfId="9681"/>
    <cellStyle name="Normal 14 2 8 3" xfId="6426"/>
    <cellStyle name="Normal 14 2 8 3 2" xfId="11368"/>
    <cellStyle name="Normal 14 2 8 4" xfId="7934"/>
    <cellStyle name="Normal 14 2 8 5" xfId="2972"/>
    <cellStyle name="Normal 14 2 9" xfId="283"/>
    <cellStyle name="Normal 14 2 9 2" xfId="3915"/>
    <cellStyle name="Normal 14 2 9 2 2" xfId="9002"/>
    <cellStyle name="Normal 14 2 9 3" xfId="5693"/>
    <cellStyle name="Normal 14 2 9 3 2" xfId="10635"/>
    <cellStyle name="Normal 14 2 9 4" xfId="7201"/>
    <cellStyle name="Normal 14 2 9 5" xfId="2238"/>
    <cellStyle name="Normal 14 3" xfId="150"/>
    <cellStyle name="Normal 14 3 10" xfId="2200"/>
    <cellStyle name="Normal 14 3 10 2" xfId="5539"/>
    <cellStyle name="Normal 14 3 10 2 2" xfId="10501"/>
    <cellStyle name="Normal 14 3 10 3" xfId="8674"/>
    <cellStyle name="Normal 14 3 10 4" xfId="12330"/>
    <cellStyle name="Normal 14 3 11" xfId="3712"/>
    <cellStyle name="Normal 14 3 11 2" xfId="8811"/>
    <cellStyle name="Normal 14 3 11 3" xfId="12363"/>
    <cellStyle name="Normal 14 3 12" xfId="3897"/>
    <cellStyle name="Normal 14 3 12 2" xfId="8988"/>
    <cellStyle name="Normal 14 3 13" xfId="5682"/>
    <cellStyle name="Normal 14 3 13 2" xfId="10624"/>
    <cellStyle name="Normal 14 3 14" xfId="7190"/>
    <cellStyle name="Normal 14 3 15" xfId="2139"/>
    <cellStyle name="Normal 14 3 16" xfId="221"/>
    <cellStyle name="Normal 14 3 2" xfId="565"/>
    <cellStyle name="Normal 14 3 2 10" xfId="2379"/>
    <cellStyle name="Normal 14 3 2 2" xfId="770"/>
    <cellStyle name="Normal 14 3 2 2 2" xfId="1236"/>
    <cellStyle name="Normal 14 3 2 2 2 2" xfId="1465"/>
    <cellStyle name="Normal 14 3 2 2 2 2 2" xfId="4823"/>
    <cellStyle name="Normal 14 3 2 2 2 2 2 2" xfId="9807"/>
    <cellStyle name="Normal 14 3 2 2 2 2 3" xfId="6552"/>
    <cellStyle name="Normal 14 3 2 2 2 2 3 2" xfId="11494"/>
    <cellStyle name="Normal 14 3 2 2 2 2 4" xfId="8060"/>
    <cellStyle name="Normal 14 3 2 2 2 2 5" xfId="3098"/>
    <cellStyle name="Normal 14 3 2 2 2 3" xfId="4604"/>
    <cellStyle name="Normal 14 3 2 2 2 3 2" xfId="9588"/>
    <cellStyle name="Normal 14 3 2 2 2 4" xfId="6335"/>
    <cellStyle name="Normal 14 3 2 2 2 4 2" xfId="11277"/>
    <cellStyle name="Normal 14 3 2 2 2 5" xfId="7843"/>
    <cellStyle name="Normal 14 3 2 2 2 6" xfId="2881"/>
    <cellStyle name="Normal 14 3 2 2 3" xfId="1464"/>
    <cellStyle name="Normal 14 3 2 2 3 2" xfId="4822"/>
    <cellStyle name="Normal 14 3 2 2 3 2 2" xfId="9806"/>
    <cellStyle name="Normal 14 3 2 2 3 3" xfId="6551"/>
    <cellStyle name="Normal 14 3 2 2 3 3 2" xfId="11493"/>
    <cellStyle name="Normal 14 3 2 2 3 4" xfId="8059"/>
    <cellStyle name="Normal 14 3 2 2 3 5" xfId="3097"/>
    <cellStyle name="Normal 14 3 2 2 4" xfId="4221"/>
    <cellStyle name="Normal 14 3 2 2 4 2" xfId="9207"/>
    <cellStyle name="Normal 14 3 2 2 5" xfId="5968"/>
    <cellStyle name="Normal 14 3 2 2 5 2" xfId="10910"/>
    <cellStyle name="Normal 14 3 2 2 6" xfId="7476"/>
    <cellStyle name="Normal 14 3 2 2 7" xfId="2514"/>
    <cellStyle name="Normal 14 3 2 3" xfId="921"/>
    <cellStyle name="Normal 14 3 2 3 2" xfId="1466"/>
    <cellStyle name="Normal 14 3 2 3 2 2" xfId="4824"/>
    <cellStyle name="Normal 14 3 2 3 2 2 2" xfId="9808"/>
    <cellStyle name="Normal 14 3 2 3 2 3" xfId="6553"/>
    <cellStyle name="Normal 14 3 2 3 2 3 2" xfId="11495"/>
    <cellStyle name="Normal 14 3 2 3 2 4" xfId="8061"/>
    <cellStyle name="Normal 14 3 2 3 2 5" xfId="3099"/>
    <cellStyle name="Normal 14 3 2 3 3" xfId="4362"/>
    <cellStyle name="Normal 14 3 2 3 3 2" xfId="9348"/>
    <cellStyle name="Normal 14 3 2 3 4" xfId="6106"/>
    <cellStyle name="Normal 14 3 2 3 4 2" xfId="11048"/>
    <cellStyle name="Normal 14 3 2 3 5" xfId="7614"/>
    <cellStyle name="Normal 14 3 2 3 6" xfId="2652"/>
    <cellStyle name="Normal 14 3 2 4" xfId="1463"/>
    <cellStyle name="Normal 14 3 2 4 2" xfId="4821"/>
    <cellStyle name="Normal 14 3 2 4 2 2" xfId="9805"/>
    <cellStyle name="Normal 14 3 2 4 3" xfId="6550"/>
    <cellStyle name="Normal 14 3 2 4 3 2" xfId="11492"/>
    <cellStyle name="Normal 14 3 2 4 4" xfId="8058"/>
    <cellStyle name="Normal 14 3 2 4 5" xfId="3096"/>
    <cellStyle name="Normal 14 3 2 5" xfId="3760"/>
    <cellStyle name="Normal 14 3 2 5 2" xfId="5630"/>
    <cellStyle name="Normal 14 3 2 5 2 2" xfId="10577"/>
    <cellStyle name="Normal 14 3 2 5 3" xfId="8720"/>
    <cellStyle name="Normal 14 3 2 5 4" xfId="12323"/>
    <cellStyle name="Normal 14 3 2 6" xfId="4078"/>
    <cellStyle name="Normal 14 3 2 6 2" xfId="8857"/>
    <cellStyle name="Normal 14 3 2 6 3" xfId="12126"/>
    <cellStyle name="Normal 14 3 2 7" xfId="5624"/>
    <cellStyle name="Normal 14 3 2 7 2" xfId="10573"/>
    <cellStyle name="Normal 14 3 2 8" xfId="5833"/>
    <cellStyle name="Normal 14 3 2 8 2" xfId="10775"/>
    <cellStyle name="Normal 14 3 2 9" xfId="7341"/>
    <cellStyle name="Normal 14 3 3" xfId="672"/>
    <cellStyle name="Normal 14 3 3 10" xfId="2422"/>
    <cellStyle name="Normal 14 3 3 2" xfId="814"/>
    <cellStyle name="Normal 14 3 3 2 2" xfId="1279"/>
    <cellStyle name="Normal 14 3 3 2 2 2" xfId="1469"/>
    <cellStyle name="Normal 14 3 3 2 2 2 2" xfId="4827"/>
    <cellStyle name="Normal 14 3 3 2 2 2 2 2" xfId="9811"/>
    <cellStyle name="Normal 14 3 3 2 2 2 3" xfId="6556"/>
    <cellStyle name="Normal 14 3 3 2 2 2 3 2" xfId="11498"/>
    <cellStyle name="Normal 14 3 3 2 2 2 4" xfId="8064"/>
    <cellStyle name="Normal 14 3 3 2 2 2 5" xfId="3102"/>
    <cellStyle name="Normal 14 3 3 2 2 3" xfId="4647"/>
    <cellStyle name="Normal 14 3 3 2 2 3 2" xfId="9631"/>
    <cellStyle name="Normal 14 3 3 2 2 4" xfId="6378"/>
    <cellStyle name="Normal 14 3 3 2 2 4 2" xfId="11320"/>
    <cellStyle name="Normal 14 3 3 2 2 5" xfId="7886"/>
    <cellStyle name="Normal 14 3 3 2 2 6" xfId="2924"/>
    <cellStyle name="Normal 14 3 3 2 3" xfId="1468"/>
    <cellStyle name="Normal 14 3 3 2 3 2" xfId="4826"/>
    <cellStyle name="Normal 14 3 3 2 3 2 2" xfId="9810"/>
    <cellStyle name="Normal 14 3 3 2 3 3" xfId="6555"/>
    <cellStyle name="Normal 14 3 3 2 3 3 2" xfId="11497"/>
    <cellStyle name="Normal 14 3 3 2 3 4" xfId="8063"/>
    <cellStyle name="Normal 14 3 3 2 3 5" xfId="3101"/>
    <cellStyle name="Normal 14 3 3 2 4" xfId="4264"/>
    <cellStyle name="Normal 14 3 3 2 4 2" xfId="9250"/>
    <cellStyle name="Normal 14 3 3 2 5" xfId="6011"/>
    <cellStyle name="Normal 14 3 3 2 5 2" xfId="10953"/>
    <cellStyle name="Normal 14 3 3 2 6" xfId="7519"/>
    <cellStyle name="Normal 14 3 3 2 7" xfId="2557"/>
    <cellStyle name="Normal 14 3 3 3" xfId="967"/>
    <cellStyle name="Normal 14 3 3 3 2" xfId="1470"/>
    <cellStyle name="Normal 14 3 3 3 2 2" xfId="4828"/>
    <cellStyle name="Normal 14 3 3 3 2 2 2" xfId="9812"/>
    <cellStyle name="Normal 14 3 3 3 2 3" xfId="6557"/>
    <cellStyle name="Normal 14 3 3 3 2 3 2" xfId="11499"/>
    <cellStyle name="Normal 14 3 3 3 2 4" xfId="8065"/>
    <cellStyle name="Normal 14 3 3 3 2 5" xfId="3103"/>
    <cellStyle name="Normal 14 3 3 3 3" xfId="4406"/>
    <cellStyle name="Normal 14 3 3 3 3 2" xfId="9391"/>
    <cellStyle name="Normal 14 3 3 3 4" xfId="6149"/>
    <cellStyle name="Normal 14 3 3 3 4 2" xfId="11091"/>
    <cellStyle name="Normal 14 3 3 3 5" xfId="7657"/>
    <cellStyle name="Normal 14 3 3 3 6" xfId="2695"/>
    <cellStyle name="Normal 14 3 3 4" xfId="1467"/>
    <cellStyle name="Normal 14 3 3 4 2" xfId="4825"/>
    <cellStyle name="Normal 14 3 3 4 2 2" xfId="9809"/>
    <cellStyle name="Normal 14 3 3 4 3" xfId="6554"/>
    <cellStyle name="Normal 14 3 3 4 3 2" xfId="11496"/>
    <cellStyle name="Normal 14 3 3 4 4" xfId="8062"/>
    <cellStyle name="Normal 14 3 3 4 5" xfId="3100"/>
    <cellStyle name="Normal 14 3 3 5" xfId="3804"/>
    <cellStyle name="Normal 14 3 3 5 2" xfId="5520"/>
    <cellStyle name="Normal 14 3 3 5 2 2" xfId="10486"/>
    <cellStyle name="Normal 14 3 3 5 3" xfId="8764"/>
    <cellStyle name="Normal 14 3 3 5 4" xfId="12265"/>
    <cellStyle name="Normal 14 3 3 6" xfId="4128"/>
    <cellStyle name="Normal 14 3 3 6 2" xfId="8900"/>
    <cellStyle name="Normal 14 3 3 6 3" xfId="12274"/>
    <cellStyle name="Normal 14 3 3 7" xfId="3955"/>
    <cellStyle name="Normal 14 3 3 7 2" xfId="9039"/>
    <cellStyle name="Normal 14 3 3 8" xfId="5876"/>
    <cellStyle name="Normal 14 3 3 8 2" xfId="10818"/>
    <cellStyle name="Normal 14 3 3 9" xfId="7384"/>
    <cellStyle name="Normal 14 3 4" xfId="506"/>
    <cellStyle name="Normal 14 3 4 2" xfId="1077"/>
    <cellStyle name="Normal 14 3 4 2 2" xfId="1472"/>
    <cellStyle name="Normal 14 3 4 2 2 2" xfId="4830"/>
    <cellStyle name="Normal 14 3 4 2 2 2 2" xfId="9814"/>
    <cellStyle name="Normal 14 3 4 2 2 3" xfId="6559"/>
    <cellStyle name="Normal 14 3 4 2 2 3 2" xfId="11501"/>
    <cellStyle name="Normal 14 3 4 2 2 4" xfId="8067"/>
    <cellStyle name="Normal 14 3 4 2 2 5" xfId="3105"/>
    <cellStyle name="Normal 14 3 4 2 3" xfId="4499"/>
    <cellStyle name="Normal 14 3 4 2 3 2" xfId="9484"/>
    <cellStyle name="Normal 14 3 4 2 4" xfId="6239"/>
    <cellStyle name="Normal 14 3 4 2 4 2" xfId="11181"/>
    <cellStyle name="Normal 14 3 4 2 5" xfId="7747"/>
    <cellStyle name="Normal 14 3 4 2 6" xfId="2785"/>
    <cellStyle name="Normal 14 3 4 3" xfId="1471"/>
    <cellStyle name="Normal 14 3 4 3 2" xfId="4829"/>
    <cellStyle name="Normal 14 3 4 3 2 2" xfId="9813"/>
    <cellStyle name="Normal 14 3 4 3 3" xfId="6558"/>
    <cellStyle name="Normal 14 3 4 3 3 2" xfId="11500"/>
    <cellStyle name="Normal 14 3 4 3 4" xfId="8066"/>
    <cellStyle name="Normal 14 3 4 3 5" xfId="3104"/>
    <cellStyle name="Normal 14 3 4 4" xfId="4030"/>
    <cellStyle name="Normal 14 3 4 4 2" xfId="9102"/>
    <cellStyle name="Normal 14 3 4 5" xfId="5787"/>
    <cellStyle name="Normal 14 3 4 5 2" xfId="10729"/>
    <cellStyle name="Normal 14 3 4 6" xfId="7295"/>
    <cellStyle name="Normal 14 3 4 7" xfId="2333"/>
    <cellStyle name="Normal 14 3 5" xfId="724"/>
    <cellStyle name="Normal 14 3 5 2" xfId="1190"/>
    <cellStyle name="Normal 14 3 5 2 2" xfId="1474"/>
    <cellStyle name="Normal 14 3 5 2 2 2" xfId="4832"/>
    <cellStyle name="Normal 14 3 5 2 2 2 2" xfId="9816"/>
    <cellStyle name="Normal 14 3 5 2 2 3" xfId="6561"/>
    <cellStyle name="Normal 14 3 5 2 2 3 2" xfId="11503"/>
    <cellStyle name="Normal 14 3 5 2 2 4" xfId="8069"/>
    <cellStyle name="Normal 14 3 5 2 2 5" xfId="3107"/>
    <cellStyle name="Normal 14 3 5 2 3" xfId="4558"/>
    <cellStyle name="Normal 14 3 5 2 3 2" xfId="9542"/>
    <cellStyle name="Normal 14 3 5 2 4" xfId="6289"/>
    <cellStyle name="Normal 14 3 5 2 4 2" xfId="11231"/>
    <cellStyle name="Normal 14 3 5 2 5" xfId="7797"/>
    <cellStyle name="Normal 14 3 5 2 6" xfId="2835"/>
    <cellStyle name="Normal 14 3 5 3" xfId="1473"/>
    <cellStyle name="Normal 14 3 5 3 2" xfId="4831"/>
    <cellStyle name="Normal 14 3 5 3 2 2" xfId="9815"/>
    <cellStyle name="Normal 14 3 5 3 3" xfId="6560"/>
    <cellStyle name="Normal 14 3 5 3 3 2" xfId="11502"/>
    <cellStyle name="Normal 14 3 5 3 4" xfId="8068"/>
    <cellStyle name="Normal 14 3 5 3 5" xfId="3106"/>
    <cellStyle name="Normal 14 3 5 4" xfId="4175"/>
    <cellStyle name="Normal 14 3 5 4 2" xfId="9161"/>
    <cellStyle name="Normal 14 3 5 5" xfId="5922"/>
    <cellStyle name="Normal 14 3 5 5 2" xfId="10864"/>
    <cellStyle name="Normal 14 3 5 6" xfId="7430"/>
    <cellStyle name="Normal 14 3 5 7" xfId="2468"/>
    <cellStyle name="Normal 14 3 6" xfId="390"/>
    <cellStyle name="Normal 14 3 6 2" xfId="1018"/>
    <cellStyle name="Normal 14 3 6 2 2" xfId="1476"/>
    <cellStyle name="Normal 14 3 6 2 2 2" xfId="4834"/>
    <cellStyle name="Normal 14 3 6 2 2 2 2" xfId="9818"/>
    <cellStyle name="Normal 14 3 6 2 2 3" xfId="6563"/>
    <cellStyle name="Normal 14 3 6 2 2 3 2" xfId="11505"/>
    <cellStyle name="Normal 14 3 6 2 2 4" xfId="8071"/>
    <cellStyle name="Normal 14 3 6 2 2 5" xfId="3109"/>
    <cellStyle name="Normal 14 3 6 2 3" xfId="4452"/>
    <cellStyle name="Normal 14 3 6 2 3 2" xfId="9437"/>
    <cellStyle name="Normal 14 3 6 2 4" xfId="6195"/>
    <cellStyle name="Normal 14 3 6 2 4 2" xfId="11137"/>
    <cellStyle name="Normal 14 3 6 2 5" xfId="7703"/>
    <cellStyle name="Normal 14 3 6 2 6" xfId="2741"/>
    <cellStyle name="Normal 14 3 6 3" xfId="1475"/>
    <cellStyle name="Normal 14 3 6 3 2" xfId="4833"/>
    <cellStyle name="Normal 14 3 6 3 2 2" xfId="9817"/>
    <cellStyle name="Normal 14 3 6 3 3" xfId="6562"/>
    <cellStyle name="Normal 14 3 6 3 3 2" xfId="11504"/>
    <cellStyle name="Normal 14 3 6 3 4" xfId="8070"/>
    <cellStyle name="Normal 14 3 6 3 5" xfId="3108"/>
    <cellStyle name="Normal 14 3 6 4" xfId="3970"/>
    <cellStyle name="Normal 14 3 6 4 2" xfId="9050"/>
    <cellStyle name="Normal 14 3 6 5" xfId="5738"/>
    <cellStyle name="Normal 14 3 6 5 2" xfId="10680"/>
    <cellStyle name="Normal 14 3 6 6" xfId="7246"/>
    <cellStyle name="Normal 14 3 6 7" xfId="2284"/>
    <cellStyle name="Normal 14 3 7" xfId="873"/>
    <cellStyle name="Normal 14 3 7 2" xfId="1477"/>
    <cellStyle name="Normal 14 3 7 2 2" xfId="4835"/>
    <cellStyle name="Normal 14 3 7 2 2 2" xfId="9819"/>
    <cellStyle name="Normal 14 3 7 2 3" xfId="6564"/>
    <cellStyle name="Normal 14 3 7 2 3 2" xfId="11506"/>
    <cellStyle name="Normal 14 3 7 2 4" xfId="8072"/>
    <cellStyle name="Normal 14 3 7 2 5" xfId="3110"/>
    <cellStyle name="Normal 14 3 7 3" xfId="4315"/>
    <cellStyle name="Normal 14 3 7 3 2" xfId="9301"/>
    <cellStyle name="Normal 14 3 7 4" xfId="6060"/>
    <cellStyle name="Normal 14 3 7 4 2" xfId="11002"/>
    <cellStyle name="Normal 14 3 7 5" xfId="7568"/>
    <cellStyle name="Normal 14 3 7 6" xfId="2606"/>
    <cellStyle name="Normal 14 3 8" xfId="1340"/>
    <cellStyle name="Normal 14 3 8 2" xfId="4698"/>
    <cellStyle name="Normal 14 3 8 2 2" xfId="9682"/>
    <cellStyle name="Normal 14 3 8 3" xfId="6427"/>
    <cellStyle name="Normal 14 3 8 3 2" xfId="11369"/>
    <cellStyle name="Normal 14 3 8 4" xfId="7935"/>
    <cellStyle name="Normal 14 3 8 5" xfId="2973"/>
    <cellStyle name="Normal 14 3 9" xfId="284"/>
    <cellStyle name="Normal 14 3 9 2" xfId="3916"/>
    <cellStyle name="Normal 14 3 9 2 2" xfId="9003"/>
    <cellStyle name="Normal 14 3 9 3" xfId="5694"/>
    <cellStyle name="Normal 14 3 9 3 2" xfId="10636"/>
    <cellStyle name="Normal 14 3 9 4" xfId="7202"/>
    <cellStyle name="Normal 14 3 9 5" xfId="2239"/>
    <cellStyle name="Normal 14 4" xfId="563"/>
    <cellStyle name="Normal 14 4 10" xfId="2377"/>
    <cellStyle name="Normal 14 4 2" xfId="768"/>
    <cellStyle name="Normal 14 4 2 2" xfId="1234"/>
    <cellStyle name="Normal 14 4 2 2 2" xfId="1480"/>
    <cellStyle name="Normal 14 4 2 2 2 2" xfId="4838"/>
    <cellStyle name="Normal 14 4 2 2 2 2 2" xfId="9822"/>
    <cellStyle name="Normal 14 4 2 2 2 3" xfId="6567"/>
    <cellStyle name="Normal 14 4 2 2 2 3 2" xfId="11509"/>
    <cellStyle name="Normal 14 4 2 2 2 4" xfId="8075"/>
    <cellStyle name="Normal 14 4 2 2 2 5" xfId="3113"/>
    <cellStyle name="Normal 14 4 2 2 3" xfId="4602"/>
    <cellStyle name="Normal 14 4 2 2 3 2" xfId="9586"/>
    <cellStyle name="Normal 14 4 2 2 4" xfId="6333"/>
    <cellStyle name="Normal 14 4 2 2 4 2" xfId="11275"/>
    <cellStyle name="Normal 14 4 2 2 5" xfId="7841"/>
    <cellStyle name="Normal 14 4 2 2 6" xfId="2879"/>
    <cellStyle name="Normal 14 4 2 3" xfId="1479"/>
    <cellStyle name="Normal 14 4 2 3 2" xfId="4837"/>
    <cellStyle name="Normal 14 4 2 3 2 2" xfId="9821"/>
    <cellStyle name="Normal 14 4 2 3 3" xfId="6566"/>
    <cellStyle name="Normal 14 4 2 3 3 2" xfId="11508"/>
    <cellStyle name="Normal 14 4 2 3 4" xfId="8074"/>
    <cellStyle name="Normal 14 4 2 3 5" xfId="3112"/>
    <cellStyle name="Normal 14 4 2 4" xfId="4219"/>
    <cellStyle name="Normal 14 4 2 4 2" xfId="9205"/>
    <cellStyle name="Normal 14 4 2 5" xfId="5966"/>
    <cellStyle name="Normal 14 4 2 5 2" xfId="10908"/>
    <cellStyle name="Normal 14 4 2 6" xfId="7474"/>
    <cellStyle name="Normal 14 4 2 7" xfId="2512"/>
    <cellStyle name="Normal 14 4 3" xfId="919"/>
    <cellStyle name="Normal 14 4 3 2" xfId="1481"/>
    <cellStyle name="Normal 14 4 3 2 2" xfId="4839"/>
    <cellStyle name="Normal 14 4 3 2 2 2" xfId="9823"/>
    <cellStyle name="Normal 14 4 3 2 3" xfId="6568"/>
    <cellStyle name="Normal 14 4 3 2 3 2" xfId="11510"/>
    <cellStyle name="Normal 14 4 3 2 4" xfId="8076"/>
    <cellStyle name="Normal 14 4 3 2 5" xfId="3114"/>
    <cellStyle name="Normal 14 4 3 3" xfId="4360"/>
    <cellStyle name="Normal 14 4 3 3 2" xfId="9346"/>
    <cellStyle name="Normal 14 4 3 4" xfId="6104"/>
    <cellStyle name="Normal 14 4 3 4 2" xfId="11046"/>
    <cellStyle name="Normal 14 4 3 5" xfId="7612"/>
    <cellStyle name="Normal 14 4 3 6" xfId="2650"/>
    <cellStyle name="Normal 14 4 4" xfId="1478"/>
    <cellStyle name="Normal 14 4 4 2" xfId="4836"/>
    <cellStyle name="Normal 14 4 4 2 2" xfId="9820"/>
    <cellStyle name="Normal 14 4 4 3" xfId="6565"/>
    <cellStyle name="Normal 14 4 4 3 2" xfId="11507"/>
    <cellStyle name="Normal 14 4 4 4" xfId="8073"/>
    <cellStyle name="Normal 14 4 4 5" xfId="3111"/>
    <cellStyle name="Normal 14 4 5" xfId="3758"/>
    <cellStyle name="Normal 14 4 5 2" xfId="4492"/>
    <cellStyle name="Normal 14 4 5 2 2" xfId="9477"/>
    <cellStyle name="Normal 14 4 5 3" xfId="8718"/>
    <cellStyle name="Normal 14 4 5 4" xfId="12153"/>
    <cellStyle name="Normal 14 4 6" xfId="4076"/>
    <cellStyle name="Normal 14 4 6 2" xfId="8855"/>
    <cellStyle name="Normal 14 4 6 3" xfId="12152"/>
    <cellStyle name="Normal 14 4 7" xfId="5640"/>
    <cellStyle name="Normal 14 4 7 2" xfId="10585"/>
    <cellStyle name="Normal 14 4 8" xfId="5831"/>
    <cellStyle name="Normal 14 4 8 2" xfId="10773"/>
    <cellStyle name="Normal 14 4 9" xfId="7339"/>
    <cellStyle name="Normal 14 5" xfId="670"/>
    <cellStyle name="Normal 14 5 10" xfId="2420"/>
    <cellStyle name="Normal 14 5 2" xfId="812"/>
    <cellStyle name="Normal 14 5 2 2" xfId="1277"/>
    <cellStyle name="Normal 14 5 2 2 2" xfId="1484"/>
    <cellStyle name="Normal 14 5 2 2 2 2" xfId="4842"/>
    <cellStyle name="Normal 14 5 2 2 2 2 2" xfId="9826"/>
    <cellStyle name="Normal 14 5 2 2 2 3" xfId="6571"/>
    <cellStyle name="Normal 14 5 2 2 2 3 2" xfId="11513"/>
    <cellStyle name="Normal 14 5 2 2 2 4" xfId="8079"/>
    <cellStyle name="Normal 14 5 2 2 2 5" xfId="3117"/>
    <cellStyle name="Normal 14 5 2 2 3" xfId="4645"/>
    <cellStyle name="Normal 14 5 2 2 3 2" xfId="9629"/>
    <cellStyle name="Normal 14 5 2 2 4" xfId="6376"/>
    <cellStyle name="Normal 14 5 2 2 4 2" xfId="11318"/>
    <cellStyle name="Normal 14 5 2 2 5" xfId="7884"/>
    <cellStyle name="Normal 14 5 2 2 6" xfId="2922"/>
    <cellStyle name="Normal 14 5 2 3" xfId="1483"/>
    <cellStyle name="Normal 14 5 2 3 2" xfId="4841"/>
    <cellStyle name="Normal 14 5 2 3 2 2" xfId="9825"/>
    <cellStyle name="Normal 14 5 2 3 3" xfId="6570"/>
    <cellStyle name="Normal 14 5 2 3 3 2" xfId="11512"/>
    <cellStyle name="Normal 14 5 2 3 4" xfId="8078"/>
    <cellStyle name="Normal 14 5 2 3 5" xfId="3116"/>
    <cellStyle name="Normal 14 5 2 4" xfId="4262"/>
    <cellStyle name="Normal 14 5 2 4 2" xfId="9248"/>
    <cellStyle name="Normal 14 5 2 5" xfId="6009"/>
    <cellStyle name="Normal 14 5 2 5 2" xfId="10951"/>
    <cellStyle name="Normal 14 5 2 6" xfId="7517"/>
    <cellStyle name="Normal 14 5 2 7" xfId="2555"/>
    <cellStyle name="Normal 14 5 3" xfId="965"/>
    <cellStyle name="Normal 14 5 3 2" xfId="1485"/>
    <cellStyle name="Normal 14 5 3 2 2" xfId="4843"/>
    <cellStyle name="Normal 14 5 3 2 2 2" xfId="9827"/>
    <cellStyle name="Normal 14 5 3 2 3" xfId="6572"/>
    <cellStyle name="Normal 14 5 3 2 3 2" xfId="11514"/>
    <cellStyle name="Normal 14 5 3 2 4" xfId="8080"/>
    <cellStyle name="Normal 14 5 3 2 5" xfId="3118"/>
    <cellStyle name="Normal 14 5 3 3" xfId="4404"/>
    <cellStyle name="Normal 14 5 3 3 2" xfId="9389"/>
    <cellStyle name="Normal 14 5 3 4" xfId="6147"/>
    <cellStyle name="Normal 14 5 3 4 2" xfId="11089"/>
    <cellStyle name="Normal 14 5 3 5" xfId="7655"/>
    <cellStyle name="Normal 14 5 3 6" xfId="2693"/>
    <cellStyle name="Normal 14 5 4" xfId="1482"/>
    <cellStyle name="Normal 14 5 4 2" xfId="4840"/>
    <cellStyle name="Normal 14 5 4 2 2" xfId="9824"/>
    <cellStyle name="Normal 14 5 4 3" xfId="6569"/>
    <cellStyle name="Normal 14 5 4 3 2" xfId="11511"/>
    <cellStyle name="Normal 14 5 4 4" xfId="8077"/>
    <cellStyle name="Normal 14 5 4 5" xfId="3115"/>
    <cellStyle name="Normal 14 5 5" xfId="3802"/>
    <cellStyle name="Normal 14 5 5 2" xfId="3904"/>
    <cellStyle name="Normal 14 5 5 2 2" xfId="8994"/>
    <cellStyle name="Normal 14 5 5 3" xfId="8762"/>
    <cellStyle name="Normal 14 5 5 4" xfId="12179"/>
    <cellStyle name="Normal 14 5 6" xfId="4126"/>
    <cellStyle name="Normal 14 5 6 2" xfId="8898"/>
    <cellStyle name="Normal 14 5 6 3" xfId="12151"/>
    <cellStyle name="Normal 14 5 7" xfId="5599"/>
    <cellStyle name="Normal 14 5 7 2" xfId="10549"/>
    <cellStyle name="Normal 14 5 8" xfId="5874"/>
    <cellStyle name="Normal 14 5 8 2" xfId="10816"/>
    <cellStyle name="Normal 14 5 9" xfId="7382"/>
    <cellStyle name="Normal 14 6" xfId="504"/>
    <cellStyle name="Normal 14 6 2" xfId="1075"/>
    <cellStyle name="Normal 14 6 2 2" xfId="1487"/>
    <cellStyle name="Normal 14 6 2 2 2" xfId="4845"/>
    <cellStyle name="Normal 14 6 2 2 2 2" xfId="9829"/>
    <cellStyle name="Normal 14 6 2 2 3" xfId="6574"/>
    <cellStyle name="Normal 14 6 2 2 3 2" xfId="11516"/>
    <cellStyle name="Normal 14 6 2 2 4" xfId="8082"/>
    <cellStyle name="Normal 14 6 2 2 5" xfId="3120"/>
    <cellStyle name="Normal 14 6 2 3" xfId="4497"/>
    <cellStyle name="Normal 14 6 2 3 2" xfId="9482"/>
    <cellStyle name="Normal 14 6 2 4" xfId="6237"/>
    <cellStyle name="Normal 14 6 2 4 2" xfId="11179"/>
    <cellStyle name="Normal 14 6 2 5" xfId="7745"/>
    <cellStyle name="Normal 14 6 2 6" xfId="2783"/>
    <cellStyle name="Normal 14 6 3" xfId="1486"/>
    <cellStyle name="Normal 14 6 3 2" xfId="4844"/>
    <cellStyle name="Normal 14 6 3 2 2" xfId="9828"/>
    <cellStyle name="Normal 14 6 3 3" xfId="6573"/>
    <cellStyle name="Normal 14 6 3 3 2" xfId="11515"/>
    <cellStyle name="Normal 14 6 3 4" xfId="8081"/>
    <cellStyle name="Normal 14 6 3 5" xfId="3119"/>
    <cellStyle name="Normal 14 6 4" xfId="4028"/>
    <cellStyle name="Normal 14 6 4 2" xfId="9100"/>
    <cellStyle name="Normal 14 6 5" xfId="5785"/>
    <cellStyle name="Normal 14 6 5 2" xfId="10727"/>
    <cellStyle name="Normal 14 6 6" xfId="7293"/>
    <cellStyle name="Normal 14 6 7" xfId="2331"/>
    <cellStyle name="Normal 14 7" xfId="722"/>
    <cellStyle name="Normal 14 7 2" xfId="1188"/>
    <cellStyle name="Normal 14 7 2 2" xfId="1489"/>
    <cellStyle name="Normal 14 7 2 2 2" xfId="4847"/>
    <cellStyle name="Normal 14 7 2 2 2 2" xfId="9831"/>
    <cellStyle name="Normal 14 7 2 2 3" xfId="6576"/>
    <cellStyle name="Normal 14 7 2 2 3 2" xfId="11518"/>
    <cellStyle name="Normal 14 7 2 2 4" xfId="8084"/>
    <cellStyle name="Normal 14 7 2 2 5" xfId="3122"/>
    <cellStyle name="Normal 14 7 2 3" xfId="4556"/>
    <cellStyle name="Normal 14 7 2 3 2" xfId="9540"/>
    <cellStyle name="Normal 14 7 2 4" xfId="6287"/>
    <cellStyle name="Normal 14 7 2 4 2" xfId="11229"/>
    <cellStyle name="Normal 14 7 2 5" xfId="7795"/>
    <cellStyle name="Normal 14 7 2 6" xfId="2833"/>
    <cellStyle name="Normal 14 7 3" xfId="1488"/>
    <cellStyle name="Normal 14 7 3 2" xfId="4846"/>
    <cellStyle name="Normal 14 7 3 2 2" xfId="9830"/>
    <cellStyle name="Normal 14 7 3 3" xfId="6575"/>
    <cellStyle name="Normal 14 7 3 3 2" xfId="11517"/>
    <cellStyle name="Normal 14 7 3 4" xfId="8083"/>
    <cellStyle name="Normal 14 7 3 5" xfId="3121"/>
    <cellStyle name="Normal 14 7 4" xfId="4173"/>
    <cellStyle name="Normal 14 7 4 2" xfId="9159"/>
    <cellStyle name="Normal 14 7 5" xfId="5920"/>
    <cellStyle name="Normal 14 7 5 2" xfId="10862"/>
    <cellStyle name="Normal 14 7 6" xfId="7428"/>
    <cellStyle name="Normal 14 7 7" xfId="2466"/>
    <cellStyle name="Normal 14 8" xfId="388"/>
    <cellStyle name="Normal 14 8 2" xfId="1016"/>
    <cellStyle name="Normal 14 8 2 2" xfId="1491"/>
    <cellStyle name="Normal 14 8 2 2 2" xfId="4849"/>
    <cellStyle name="Normal 14 8 2 2 2 2" xfId="9833"/>
    <cellStyle name="Normal 14 8 2 2 3" xfId="6578"/>
    <cellStyle name="Normal 14 8 2 2 3 2" xfId="11520"/>
    <cellStyle name="Normal 14 8 2 2 4" xfId="8086"/>
    <cellStyle name="Normal 14 8 2 2 5" xfId="3124"/>
    <cellStyle name="Normal 14 8 2 3" xfId="4450"/>
    <cellStyle name="Normal 14 8 2 3 2" xfId="9435"/>
    <cellStyle name="Normal 14 8 2 4" xfId="6193"/>
    <cellStyle name="Normal 14 8 2 4 2" xfId="11135"/>
    <cellStyle name="Normal 14 8 2 5" xfId="7701"/>
    <cellStyle name="Normal 14 8 2 6" xfId="2739"/>
    <cellStyle name="Normal 14 8 3" xfId="1490"/>
    <cellStyle name="Normal 14 8 3 2" xfId="4848"/>
    <cellStyle name="Normal 14 8 3 2 2" xfId="9832"/>
    <cellStyle name="Normal 14 8 3 3" xfId="6577"/>
    <cellStyle name="Normal 14 8 3 3 2" xfId="11519"/>
    <cellStyle name="Normal 14 8 3 4" xfId="8085"/>
    <cellStyle name="Normal 14 8 3 5" xfId="3123"/>
    <cellStyle name="Normal 14 8 4" xfId="3968"/>
    <cellStyle name="Normal 14 8 4 2" xfId="9048"/>
    <cellStyle name="Normal 14 8 5" xfId="5736"/>
    <cellStyle name="Normal 14 8 5 2" xfId="10678"/>
    <cellStyle name="Normal 14 8 6" xfId="7244"/>
    <cellStyle name="Normal 14 8 7" xfId="2282"/>
    <cellStyle name="Normal 14 9" xfId="871"/>
    <cellStyle name="Normal 14 9 2" xfId="1492"/>
    <cellStyle name="Normal 14 9 2 2" xfId="4850"/>
    <cellStyle name="Normal 14 9 2 2 2" xfId="9834"/>
    <cellStyle name="Normal 14 9 2 3" xfId="6579"/>
    <cellStyle name="Normal 14 9 2 3 2" xfId="11521"/>
    <cellStyle name="Normal 14 9 2 4" xfId="8087"/>
    <cellStyle name="Normal 14 9 2 5" xfId="3125"/>
    <cellStyle name="Normal 14 9 3" xfId="4313"/>
    <cellStyle name="Normal 14 9 3 2" xfId="9299"/>
    <cellStyle name="Normal 14 9 4" xfId="6058"/>
    <cellStyle name="Normal 14 9 4 2" xfId="11000"/>
    <cellStyle name="Normal 14 9 5" xfId="7566"/>
    <cellStyle name="Normal 14 9 6" xfId="2604"/>
    <cellStyle name="Normal 140" xfId="2115"/>
    <cellStyle name="Normal 141" xfId="2113"/>
    <cellStyle name="Normal 142" xfId="2108"/>
    <cellStyle name="Normal 143" xfId="2107"/>
    <cellStyle name="Normal 144" xfId="2097"/>
    <cellStyle name="Normal 145" xfId="2106"/>
    <cellStyle name="Normal 146" xfId="2112"/>
    <cellStyle name="Normal 147" xfId="2101"/>
    <cellStyle name="Normal 148" xfId="2117"/>
    <cellStyle name="Normal 149" xfId="2110"/>
    <cellStyle name="Normal 15" xfId="61"/>
    <cellStyle name="Normal 15 2" xfId="151"/>
    <cellStyle name="Normal 150" xfId="2119"/>
    <cellStyle name="Normal 151" xfId="2109"/>
    <cellStyle name="Normal 152" xfId="2122"/>
    <cellStyle name="Normal 153" xfId="2102"/>
    <cellStyle name="Normal 154" xfId="2121"/>
    <cellStyle name="Normal 155" xfId="2096"/>
    <cellStyle name="Normal 156" xfId="2103"/>
    <cellStyle name="Normal 157" xfId="2118"/>
    <cellStyle name="Normal 158" xfId="2099"/>
    <cellStyle name="Normal 159" xfId="2116"/>
    <cellStyle name="Normal 16" xfId="96"/>
    <cellStyle name="Normal 16 10" xfId="1341"/>
    <cellStyle name="Normal 16 10 2" xfId="4699"/>
    <cellStyle name="Normal 16 10 2 2" xfId="9683"/>
    <cellStyle name="Normal 16 10 3" xfId="6428"/>
    <cellStyle name="Normal 16 10 3 2" xfId="11370"/>
    <cellStyle name="Normal 16 10 4" xfId="7936"/>
    <cellStyle name="Normal 16 10 5" xfId="2974"/>
    <cellStyle name="Normal 16 11" xfId="285"/>
    <cellStyle name="Normal 16 11 2" xfId="3917"/>
    <cellStyle name="Normal 16 11 2 2" xfId="9004"/>
    <cellStyle name="Normal 16 11 3" xfId="5695"/>
    <cellStyle name="Normal 16 11 3 2" xfId="10637"/>
    <cellStyle name="Normal 16 11 4" xfId="7203"/>
    <cellStyle name="Normal 16 11 5" xfId="2240"/>
    <cellStyle name="Normal 16 12" xfId="2175"/>
    <cellStyle name="Normal 16 12 2" xfId="3908"/>
    <cellStyle name="Normal 16 12 2 2" xfId="8997"/>
    <cellStyle name="Normal 16 12 3" xfId="8675"/>
    <cellStyle name="Normal 16 12 4" xfId="12171"/>
    <cellStyle name="Normal 16 13" xfId="3714"/>
    <cellStyle name="Normal 16 13 2" xfId="8812"/>
    <cellStyle name="Normal 16 13 3" xfId="12358"/>
    <cellStyle name="Normal 16 14" xfId="3868"/>
    <cellStyle name="Normal 16 14 2" xfId="8960"/>
    <cellStyle name="Normal 16 15" xfId="5657"/>
    <cellStyle name="Normal 16 15 2" xfId="10599"/>
    <cellStyle name="Normal 16 16" xfId="7165"/>
    <cellStyle name="Normal 16 17" xfId="2134"/>
    <cellStyle name="Normal 16 18" xfId="196"/>
    <cellStyle name="Normal 16 2" xfId="152"/>
    <cellStyle name="Normal 16 2 10" xfId="2187"/>
    <cellStyle name="Normal 16 2 10 2" xfId="5515"/>
    <cellStyle name="Normal 16 2 10 2 2" xfId="10481"/>
    <cellStyle name="Normal 16 2 10 3" xfId="8676"/>
    <cellStyle name="Normal 16 2 10 4" xfId="12123"/>
    <cellStyle name="Normal 16 2 11" xfId="3715"/>
    <cellStyle name="Normal 16 2 11 2" xfId="8813"/>
    <cellStyle name="Normal 16 2 11 3" xfId="12172"/>
    <cellStyle name="Normal 16 2 12" xfId="3880"/>
    <cellStyle name="Normal 16 2 12 2" xfId="8972"/>
    <cellStyle name="Normal 16 2 13" xfId="5669"/>
    <cellStyle name="Normal 16 2 13 2" xfId="10611"/>
    <cellStyle name="Normal 16 2 14" xfId="7177"/>
    <cellStyle name="Normal 16 2 15" xfId="2140"/>
    <cellStyle name="Normal 16 2 16" xfId="208"/>
    <cellStyle name="Normal 16 2 2" xfId="567"/>
    <cellStyle name="Normal 16 2 2 10" xfId="2381"/>
    <cellStyle name="Normal 16 2 2 2" xfId="772"/>
    <cellStyle name="Normal 16 2 2 2 2" xfId="1238"/>
    <cellStyle name="Normal 16 2 2 2 2 2" xfId="1495"/>
    <cellStyle name="Normal 16 2 2 2 2 2 2" xfId="4853"/>
    <cellStyle name="Normal 16 2 2 2 2 2 2 2" xfId="9837"/>
    <cellStyle name="Normal 16 2 2 2 2 2 3" xfId="6582"/>
    <cellStyle name="Normal 16 2 2 2 2 2 3 2" xfId="11524"/>
    <cellStyle name="Normal 16 2 2 2 2 2 4" xfId="8090"/>
    <cellStyle name="Normal 16 2 2 2 2 2 5" xfId="3128"/>
    <cellStyle name="Normal 16 2 2 2 2 3" xfId="4606"/>
    <cellStyle name="Normal 16 2 2 2 2 3 2" xfId="9590"/>
    <cellStyle name="Normal 16 2 2 2 2 4" xfId="6337"/>
    <cellStyle name="Normal 16 2 2 2 2 4 2" xfId="11279"/>
    <cellStyle name="Normal 16 2 2 2 2 5" xfId="7845"/>
    <cellStyle name="Normal 16 2 2 2 2 6" xfId="2883"/>
    <cellStyle name="Normal 16 2 2 2 3" xfId="1494"/>
    <cellStyle name="Normal 16 2 2 2 3 2" xfId="4852"/>
    <cellStyle name="Normal 16 2 2 2 3 2 2" xfId="9836"/>
    <cellStyle name="Normal 16 2 2 2 3 3" xfId="6581"/>
    <cellStyle name="Normal 16 2 2 2 3 3 2" xfId="11523"/>
    <cellStyle name="Normal 16 2 2 2 3 4" xfId="8089"/>
    <cellStyle name="Normal 16 2 2 2 3 5" xfId="3127"/>
    <cellStyle name="Normal 16 2 2 2 4" xfId="4223"/>
    <cellStyle name="Normal 16 2 2 2 4 2" xfId="9209"/>
    <cellStyle name="Normal 16 2 2 2 5" xfId="5970"/>
    <cellStyle name="Normal 16 2 2 2 5 2" xfId="10912"/>
    <cellStyle name="Normal 16 2 2 2 6" xfId="7478"/>
    <cellStyle name="Normal 16 2 2 2 7" xfId="2516"/>
    <cellStyle name="Normal 16 2 2 3" xfId="923"/>
    <cellStyle name="Normal 16 2 2 3 2" xfId="1496"/>
    <cellStyle name="Normal 16 2 2 3 2 2" xfId="4854"/>
    <cellStyle name="Normal 16 2 2 3 2 2 2" xfId="9838"/>
    <cellStyle name="Normal 16 2 2 3 2 3" xfId="6583"/>
    <cellStyle name="Normal 16 2 2 3 2 3 2" xfId="11525"/>
    <cellStyle name="Normal 16 2 2 3 2 4" xfId="8091"/>
    <cellStyle name="Normal 16 2 2 3 2 5" xfId="3129"/>
    <cellStyle name="Normal 16 2 2 3 3" xfId="4364"/>
    <cellStyle name="Normal 16 2 2 3 3 2" xfId="9350"/>
    <cellStyle name="Normal 16 2 2 3 4" xfId="6108"/>
    <cellStyle name="Normal 16 2 2 3 4 2" xfId="11050"/>
    <cellStyle name="Normal 16 2 2 3 5" xfId="7616"/>
    <cellStyle name="Normal 16 2 2 3 6" xfId="2654"/>
    <cellStyle name="Normal 16 2 2 4" xfId="1493"/>
    <cellStyle name="Normal 16 2 2 4 2" xfId="4851"/>
    <cellStyle name="Normal 16 2 2 4 2 2" xfId="9835"/>
    <cellStyle name="Normal 16 2 2 4 3" xfId="6580"/>
    <cellStyle name="Normal 16 2 2 4 3 2" xfId="11522"/>
    <cellStyle name="Normal 16 2 2 4 4" xfId="8088"/>
    <cellStyle name="Normal 16 2 2 4 5" xfId="3126"/>
    <cellStyle name="Normal 16 2 2 5" xfId="3762"/>
    <cellStyle name="Normal 16 2 2 5 2" xfId="4542"/>
    <cellStyle name="Normal 16 2 2 5 2 2" xfId="9526"/>
    <cellStyle name="Normal 16 2 2 5 3" xfId="8722"/>
    <cellStyle name="Normal 16 2 2 5 4" xfId="12294"/>
    <cellStyle name="Normal 16 2 2 6" xfId="4080"/>
    <cellStyle name="Normal 16 2 2 6 2" xfId="8859"/>
    <cellStyle name="Normal 16 2 2 6 3" xfId="12140"/>
    <cellStyle name="Normal 16 2 2 7" xfId="5598"/>
    <cellStyle name="Normal 16 2 2 7 2" xfId="10548"/>
    <cellStyle name="Normal 16 2 2 8" xfId="5835"/>
    <cellStyle name="Normal 16 2 2 8 2" xfId="10777"/>
    <cellStyle name="Normal 16 2 2 9" xfId="7343"/>
    <cellStyle name="Normal 16 2 3" xfId="674"/>
    <cellStyle name="Normal 16 2 3 10" xfId="2424"/>
    <cellStyle name="Normal 16 2 3 2" xfId="816"/>
    <cellStyle name="Normal 16 2 3 2 2" xfId="1281"/>
    <cellStyle name="Normal 16 2 3 2 2 2" xfId="1499"/>
    <cellStyle name="Normal 16 2 3 2 2 2 2" xfId="4857"/>
    <cellStyle name="Normal 16 2 3 2 2 2 2 2" xfId="9841"/>
    <cellStyle name="Normal 16 2 3 2 2 2 3" xfId="6586"/>
    <cellStyle name="Normal 16 2 3 2 2 2 3 2" xfId="11528"/>
    <cellStyle name="Normal 16 2 3 2 2 2 4" xfId="8094"/>
    <cellStyle name="Normal 16 2 3 2 2 2 5" xfId="3132"/>
    <cellStyle name="Normal 16 2 3 2 2 3" xfId="4649"/>
    <cellStyle name="Normal 16 2 3 2 2 3 2" xfId="9633"/>
    <cellStyle name="Normal 16 2 3 2 2 4" xfId="6380"/>
    <cellStyle name="Normal 16 2 3 2 2 4 2" xfId="11322"/>
    <cellStyle name="Normal 16 2 3 2 2 5" xfId="7888"/>
    <cellStyle name="Normal 16 2 3 2 2 6" xfId="2926"/>
    <cellStyle name="Normal 16 2 3 2 3" xfId="1498"/>
    <cellStyle name="Normal 16 2 3 2 3 2" xfId="4856"/>
    <cellStyle name="Normal 16 2 3 2 3 2 2" xfId="9840"/>
    <cellStyle name="Normal 16 2 3 2 3 3" xfId="6585"/>
    <cellStyle name="Normal 16 2 3 2 3 3 2" xfId="11527"/>
    <cellStyle name="Normal 16 2 3 2 3 4" xfId="8093"/>
    <cellStyle name="Normal 16 2 3 2 3 5" xfId="3131"/>
    <cellStyle name="Normal 16 2 3 2 4" xfId="4266"/>
    <cellStyle name="Normal 16 2 3 2 4 2" xfId="9252"/>
    <cellStyle name="Normal 16 2 3 2 5" xfId="6013"/>
    <cellStyle name="Normal 16 2 3 2 5 2" xfId="10955"/>
    <cellStyle name="Normal 16 2 3 2 6" xfId="7521"/>
    <cellStyle name="Normal 16 2 3 2 7" xfId="2559"/>
    <cellStyle name="Normal 16 2 3 3" xfId="969"/>
    <cellStyle name="Normal 16 2 3 3 2" xfId="1500"/>
    <cellStyle name="Normal 16 2 3 3 2 2" xfId="4858"/>
    <cellStyle name="Normal 16 2 3 3 2 2 2" xfId="9842"/>
    <cellStyle name="Normal 16 2 3 3 2 3" xfId="6587"/>
    <cellStyle name="Normal 16 2 3 3 2 3 2" xfId="11529"/>
    <cellStyle name="Normal 16 2 3 3 2 4" xfId="8095"/>
    <cellStyle name="Normal 16 2 3 3 2 5" xfId="3133"/>
    <cellStyle name="Normal 16 2 3 3 3" xfId="4408"/>
    <cellStyle name="Normal 16 2 3 3 3 2" xfId="9393"/>
    <cellStyle name="Normal 16 2 3 3 4" xfId="6151"/>
    <cellStyle name="Normal 16 2 3 3 4 2" xfId="11093"/>
    <cellStyle name="Normal 16 2 3 3 5" xfId="7659"/>
    <cellStyle name="Normal 16 2 3 3 6" xfId="2697"/>
    <cellStyle name="Normal 16 2 3 4" xfId="1497"/>
    <cellStyle name="Normal 16 2 3 4 2" xfId="4855"/>
    <cellStyle name="Normal 16 2 3 4 2 2" xfId="9839"/>
    <cellStyle name="Normal 16 2 3 4 3" xfId="6584"/>
    <cellStyle name="Normal 16 2 3 4 3 2" xfId="11526"/>
    <cellStyle name="Normal 16 2 3 4 4" xfId="8092"/>
    <cellStyle name="Normal 16 2 3 4 5" xfId="3130"/>
    <cellStyle name="Normal 16 2 3 5" xfId="3806"/>
    <cellStyle name="Normal 16 2 3 5 2" xfId="5546"/>
    <cellStyle name="Normal 16 2 3 5 2 2" xfId="10508"/>
    <cellStyle name="Normal 16 2 3 5 3" xfId="8766"/>
    <cellStyle name="Normal 16 2 3 5 4" xfId="12289"/>
    <cellStyle name="Normal 16 2 3 6" xfId="4130"/>
    <cellStyle name="Normal 16 2 3 6 2" xfId="8902"/>
    <cellStyle name="Normal 16 2 3 6 3" xfId="12195"/>
    <cellStyle name="Normal 16 2 3 7" xfId="5506"/>
    <cellStyle name="Normal 16 2 3 7 2" xfId="10473"/>
    <cellStyle name="Normal 16 2 3 8" xfId="5878"/>
    <cellStyle name="Normal 16 2 3 8 2" xfId="10820"/>
    <cellStyle name="Normal 16 2 3 9" xfId="7386"/>
    <cellStyle name="Normal 16 2 4" xfId="508"/>
    <cellStyle name="Normal 16 2 4 2" xfId="1079"/>
    <cellStyle name="Normal 16 2 4 2 2" xfId="1502"/>
    <cellStyle name="Normal 16 2 4 2 2 2" xfId="4860"/>
    <cellStyle name="Normal 16 2 4 2 2 2 2" xfId="9844"/>
    <cellStyle name="Normal 16 2 4 2 2 3" xfId="6589"/>
    <cellStyle name="Normal 16 2 4 2 2 3 2" xfId="11531"/>
    <cellStyle name="Normal 16 2 4 2 2 4" xfId="8097"/>
    <cellStyle name="Normal 16 2 4 2 2 5" xfId="3135"/>
    <cellStyle name="Normal 16 2 4 2 3" xfId="4501"/>
    <cellStyle name="Normal 16 2 4 2 3 2" xfId="9486"/>
    <cellStyle name="Normal 16 2 4 2 4" xfId="6241"/>
    <cellStyle name="Normal 16 2 4 2 4 2" xfId="11183"/>
    <cellStyle name="Normal 16 2 4 2 5" xfId="7749"/>
    <cellStyle name="Normal 16 2 4 2 6" xfId="2787"/>
    <cellStyle name="Normal 16 2 4 3" xfId="1501"/>
    <cellStyle name="Normal 16 2 4 3 2" xfId="4859"/>
    <cellStyle name="Normal 16 2 4 3 2 2" xfId="9843"/>
    <cellStyle name="Normal 16 2 4 3 3" xfId="6588"/>
    <cellStyle name="Normal 16 2 4 3 3 2" xfId="11530"/>
    <cellStyle name="Normal 16 2 4 3 4" xfId="8096"/>
    <cellStyle name="Normal 16 2 4 3 5" xfId="3134"/>
    <cellStyle name="Normal 16 2 4 4" xfId="4032"/>
    <cellStyle name="Normal 16 2 4 4 2" xfId="9104"/>
    <cellStyle name="Normal 16 2 4 5" xfId="5789"/>
    <cellStyle name="Normal 16 2 4 5 2" xfId="10731"/>
    <cellStyle name="Normal 16 2 4 6" xfId="7297"/>
    <cellStyle name="Normal 16 2 4 7" xfId="2335"/>
    <cellStyle name="Normal 16 2 5" xfId="726"/>
    <cellStyle name="Normal 16 2 5 2" xfId="1192"/>
    <cellStyle name="Normal 16 2 5 2 2" xfId="1504"/>
    <cellStyle name="Normal 16 2 5 2 2 2" xfId="4862"/>
    <cellStyle name="Normal 16 2 5 2 2 2 2" xfId="9846"/>
    <cellStyle name="Normal 16 2 5 2 2 3" xfId="6591"/>
    <cellStyle name="Normal 16 2 5 2 2 3 2" xfId="11533"/>
    <cellStyle name="Normal 16 2 5 2 2 4" xfId="8099"/>
    <cellStyle name="Normal 16 2 5 2 2 5" xfId="3137"/>
    <cellStyle name="Normal 16 2 5 2 3" xfId="4560"/>
    <cellStyle name="Normal 16 2 5 2 3 2" xfId="9544"/>
    <cellStyle name="Normal 16 2 5 2 4" xfId="6291"/>
    <cellStyle name="Normal 16 2 5 2 4 2" xfId="11233"/>
    <cellStyle name="Normal 16 2 5 2 5" xfId="7799"/>
    <cellStyle name="Normal 16 2 5 2 6" xfId="2837"/>
    <cellStyle name="Normal 16 2 5 3" xfId="1503"/>
    <cellStyle name="Normal 16 2 5 3 2" xfId="4861"/>
    <cellStyle name="Normal 16 2 5 3 2 2" xfId="9845"/>
    <cellStyle name="Normal 16 2 5 3 3" xfId="6590"/>
    <cellStyle name="Normal 16 2 5 3 3 2" xfId="11532"/>
    <cellStyle name="Normal 16 2 5 3 4" xfId="8098"/>
    <cellStyle name="Normal 16 2 5 3 5" xfId="3136"/>
    <cellStyle name="Normal 16 2 5 4" xfId="4177"/>
    <cellStyle name="Normal 16 2 5 4 2" xfId="9163"/>
    <cellStyle name="Normal 16 2 5 5" xfId="5924"/>
    <cellStyle name="Normal 16 2 5 5 2" xfId="10866"/>
    <cellStyle name="Normal 16 2 5 6" xfId="7432"/>
    <cellStyle name="Normal 16 2 5 7" xfId="2470"/>
    <cellStyle name="Normal 16 2 6" xfId="392"/>
    <cellStyle name="Normal 16 2 6 2" xfId="1021"/>
    <cellStyle name="Normal 16 2 6 2 2" xfId="1506"/>
    <cellStyle name="Normal 16 2 6 2 2 2" xfId="4864"/>
    <cellStyle name="Normal 16 2 6 2 2 2 2" xfId="9848"/>
    <cellStyle name="Normal 16 2 6 2 2 3" xfId="6593"/>
    <cellStyle name="Normal 16 2 6 2 2 3 2" xfId="11535"/>
    <cellStyle name="Normal 16 2 6 2 2 4" xfId="8101"/>
    <cellStyle name="Normal 16 2 6 2 2 5" xfId="3139"/>
    <cellStyle name="Normal 16 2 6 2 3" xfId="4455"/>
    <cellStyle name="Normal 16 2 6 2 3 2" xfId="9440"/>
    <cellStyle name="Normal 16 2 6 2 4" xfId="6197"/>
    <cellStyle name="Normal 16 2 6 2 4 2" xfId="11139"/>
    <cellStyle name="Normal 16 2 6 2 5" xfId="7705"/>
    <cellStyle name="Normal 16 2 6 2 6" xfId="2743"/>
    <cellStyle name="Normal 16 2 6 3" xfId="1505"/>
    <cellStyle name="Normal 16 2 6 3 2" xfId="4863"/>
    <cellStyle name="Normal 16 2 6 3 2 2" xfId="9847"/>
    <cellStyle name="Normal 16 2 6 3 3" xfId="6592"/>
    <cellStyle name="Normal 16 2 6 3 3 2" xfId="11534"/>
    <cellStyle name="Normal 16 2 6 3 4" xfId="8100"/>
    <cellStyle name="Normal 16 2 6 3 5" xfId="3138"/>
    <cellStyle name="Normal 16 2 6 4" xfId="3972"/>
    <cellStyle name="Normal 16 2 6 4 2" xfId="9052"/>
    <cellStyle name="Normal 16 2 6 5" xfId="5740"/>
    <cellStyle name="Normal 16 2 6 5 2" xfId="10682"/>
    <cellStyle name="Normal 16 2 6 6" xfId="7248"/>
    <cellStyle name="Normal 16 2 6 7" xfId="2286"/>
    <cellStyle name="Normal 16 2 7" xfId="875"/>
    <cellStyle name="Normal 16 2 7 2" xfId="1507"/>
    <cellStyle name="Normal 16 2 7 2 2" xfId="4865"/>
    <cellStyle name="Normal 16 2 7 2 2 2" xfId="9849"/>
    <cellStyle name="Normal 16 2 7 2 3" xfId="6594"/>
    <cellStyle name="Normal 16 2 7 2 3 2" xfId="11536"/>
    <cellStyle name="Normal 16 2 7 2 4" xfId="8102"/>
    <cellStyle name="Normal 16 2 7 2 5" xfId="3140"/>
    <cellStyle name="Normal 16 2 7 3" xfId="4317"/>
    <cellStyle name="Normal 16 2 7 3 2" xfId="9303"/>
    <cellStyle name="Normal 16 2 7 4" xfId="6062"/>
    <cellStyle name="Normal 16 2 7 4 2" xfId="11004"/>
    <cellStyle name="Normal 16 2 7 5" xfId="7570"/>
    <cellStyle name="Normal 16 2 7 6" xfId="2608"/>
    <cellStyle name="Normal 16 2 8" xfId="1342"/>
    <cellStyle name="Normal 16 2 8 2" xfId="4700"/>
    <cellStyle name="Normal 16 2 8 2 2" xfId="9684"/>
    <cellStyle name="Normal 16 2 8 3" xfId="6429"/>
    <cellStyle name="Normal 16 2 8 3 2" xfId="11371"/>
    <cellStyle name="Normal 16 2 8 4" xfId="7937"/>
    <cellStyle name="Normal 16 2 8 5" xfId="2975"/>
    <cellStyle name="Normal 16 2 9" xfId="286"/>
    <cellStyle name="Normal 16 2 9 2" xfId="3918"/>
    <cellStyle name="Normal 16 2 9 2 2" xfId="9005"/>
    <cellStyle name="Normal 16 2 9 3" xfId="5696"/>
    <cellStyle name="Normal 16 2 9 3 2" xfId="10638"/>
    <cellStyle name="Normal 16 2 9 4" xfId="7204"/>
    <cellStyle name="Normal 16 2 9 5" xfId="2241"/>
    <cellStyle name="Normal 16 3" xfId="153"/>
    <cellStyle name="Normal 16 3 10" xfId="2202"/>
    <cellStyle name="Normal 16 3 10 2" xfId="5462"/>
    <cellStyle name="Normal 16 3 10 2 2" xfId="10439"/>
    <cellStyle name="Normal 16 3 10 3" xfId="8677"/>
    <cellStyle name="Normal 16 3 10 4" xfId="12269"/>
    <cellStyle name="Normal 16 3 11" xfId="3716"/>
    <cellStyle name="Normal 16 3 11 2" xfId="8814"/>
    <cellStyle name="Normal 16 3 11 3" xfId="12219"/>
    <cellStyle name="Normal 16 3 12" xfId="3899"/>
    <cellStyle name="Normal 16 3 12 2" xfId="8990"/>
    <cellStyle name="Normal 16 3 13" xfId="5684"/>
    <cellStyle name="Normal 16 3 13 2" xfId="10626"/>
    <cellStyle name="Normal 16 3 14" xfId="7192"/>
    <cellStyle name="Normal 16 3 15" xfId="2141"/>
    <cellStyle name="Normal 16 3 16" xfId="223"/>
    <cellStyle name="Normal 16 3 2" xfId="568"/>
    <cellStyle name="Normal 16 3 2 10" xfId="2382"/>
    <cellStyle name="Normal 16 3 2 2" xfId="773"/>
    <cellStyle name="Normal 16 3 2 2 2" xfId="1239"/>
    <cellStyle name="Normal 16 3 2 2 2 2" xfId="1510"/>
    <cellStyle name="Normal 16 3 2 2 2 2 2" xfId="4868"/>
    <cellStyle name="Normal 16 3 2 2 2 2 2 2" xfId="9852"/>
    <cellStyle name="Normal 16 3 2 2 2 2 3" xfId="6597"/>
    <cellStyle name="Normal 16 3 2 2 2 2 3 2" xfId="11539"/>
    <cellStyle name="Normal 16 3 2 2 2 2 4" xfId="8105"/>
    <cellStyle name="Normal 16 3 2 2 2 2 5" xfId="3143"/>
    <cellStyle name="Normal 16 3 2 2 2 3" xfId="4607"/>
    <cellStyle name="Normal 16 3 2 2 2 3 2" xfId="9591"/>
    <cellStyle name="Normal 16 3 2 2 2 4" xfId="6338"/>
    <cellStyle name="Normal 16 3 2 2 2 4 2" xfId="11280"/>
    <cellStyle name="Normal 16 3 2 2 2 5" xfId="7846"/>
    <cellStyle name="Normal 16 3 2 2 2 6" xfId="2884"/>
    <cellStyle name="Normal 16 3 2 2 3" xfId="1509"/>
    <cellStyle name="Normal 16 3 2 2 3 2" xfId="4867"/>
    <cellStyle name="Normal 16 3 2 2 3 2 2" xfId="9851"/>
    <cellStyle name="Normal 16 3 2 2 3 3" xfId="6596"/>
    <cellStyle name="Normal 16 3 2 2 3 3 2" xfId="11538"/>
    <cellStyle name="Normal 16 3 2 2 3 4" xfId="8104"/>
    <cellStyle name="Normal 16 3 2 2 3 5" xfId="3142"/>
    <cellStyle name="Normal 16 3 2 2 4" xfId="4224"/>
    <cellStyle name="Normal 16 3 2 2 4 2" xfId="9210"/>
    <cellStyle name="Normal 16 3 2 2 5" xfId="5971"/>
    <cellStyle name="Normal 16 3 2 2 5 2" xfId="10913"/>
    <cellStyle name="Normal 16 3 2 2 6" xfId="7479"/>
    <cellStyle name="Normal 16 3 2 2 7" xfId="2517"/>
    <cellStyle name="Normal 16 3 2 3" xfId="924"/>
    <cellStyle name="Normal 16 3 2 3 2" xfId="1511"/>
    <cellStyle name="Normal 16 3 2 3 2 2" xfId="4869"/>
    <cellStyle name="Normal 16 3 2 3 2 2 2" xfId="9853"/>
    <cellStyle name="Normal 16 3 2 3 2 3" xfId="6598"/>
    <cellStyle name="Normal 16 3 2 3 2 3 2" xfId="11540"/>
    <cellStyle name="Normal 16 3 2 3 2 4" xfId="8106"/>
    <cellStyle name="Normal 16 3 2 3 2 5" xfId="3144"/>
    <cellStyle name="Normal 16 3 2 3 3" xfId="4365"/>
    <cellStyle name="Normal 16 3 2 3 3 2" xfId="9351"/>
    <cellStyle name="Normal 16 3 2 3 4" xfId="6109"/>
    <cellStyle name="Normal 16 3 2 3 4 2" xfId="11051"/>
    <cellStyle name="Normal 16 3 2 3 5" xfId="7617"/>
    <cellStyle name="Normal 16 3 2 3 6" xfId="2655"/>
    <cellStyle name="Normal 16 3 2 4" xfId="1508"/>
    <cellStyle name="Normal 16 3 2 4 2" xfId="4866"/>
    <cellStyle name="Normal 16 3 2 4 2 2" xfId="9850"/>
    <cellStyle name="Normal 16 3 2 4 3" xfId="6595"/>
    <cellStyle name="Normal 16 3 2 4 3 2" xfId="11537"/>
    <cellStyle name="Normal 16 3 2 4 4" xfId="8103"/>
    <cellStyle name="Normal 16 3 2 4 5" xfId="3141"/>
    <cellStyle name="Normal 16 3 2 5" xfId="3763"/>
    <cellStyle name="Normal 16 3 2 5 2" xfId="5509"/>
    <cellStyle name="Normal 16 3 2 5 2 2" xfId="10475"/>
    <cellStyle name="Normal 16 3 2 5 3" xfId="8723"/>
    <cellStyle name="Normal 16 3 2 5 4" xfId="12314"/>
    <cellStyle name="Normal 16 3 2 6" xfId="4081"/>
    <cellStyle name="Normal 16 3 2 6 2" xfId="8860"/>
    <cellStyle name="Normal 16 3 2 6 3" xfId="12102"/>
    <cellStyle name="Normal 16 3 2 7" xfId="5566"/>
    <cellStyle name="Normal 16 3 2 7 2" xfId="10524"/>
    <cellStyle name="Normal 16 3 2 8" xfId="5836"/>
    <cellStyle name="Normal 16 3 2 8 2" xfId="10778"/>
    <cellStyle name="Normal 16 3 2 9" xfId="7344"/>
    <cellStyle name="Normal 16 3 3" xfId="675"/>
    <cellStyle name="Normal 16 3 3 10" xfId="2425"/>
    <cellStyle name="Normal 16 3 3 2" xfId="817"/>
    <cellStyle name="Normal 16 3 3 2 2" xfId="1282"/>
    <cellStyle name="Normal 16 3 3 2 2 2" xfId="1514"/>
    <cellStyle name="Normal 16 3 3 2 2 2 2" xfId="4872"/>
    <cellStyle name="Normal 16 3 3 2 2 2 2 2" xfId="9856"/>
    <cellStyle name="Normal 16 3 3 2 2 2 3" xfId="6601"/>
    <cellStyle name="Normal 16 3 3 2 2 2 3 2" xfId="11543"/>
    <cellStyle name="Normal 16 3 3 2 2 2 4" xfId="8109"/>
    <cellStyle name="Normal 16 3 3 2 2 2 5" xfId="3147"/>
    <cellStyle name="Normal 16 3 3 2 2 3" xfId="4650"/>
    <cellStyle name="Normal 16 3 3 2 2 3 2" xfId="9634"/>
    <cellStyle name="Normal 16 3 3 2 2 4" xfId="6381"/>
    <cellStyle name="Normal 16 3 3 2 2 4 2" xfId="11323"/>
    <cellStyle name="Normal 16 3 3 2 2 5" xfId="7889"/>
    <cellStyle name="Normal 16 3 3 2 2 6" xfId="2927"/>
    <cellStyle name="Normal 16 3 3 2 3" xfId="1513"/>
    <cellStyle name="Normal 16 3 3 2 3 2" xfId="4871"/>
    <cellStyle name="Normal 16 3 3 2 3 2 2" xfId="9855"/>
    <cellStyle name="Normal 16 3 3 2 3 3" xfId="6600"/>
    <cellStyle name="Normal 16 3 3 2 3 3 2" xfId="11542"/>
    <cellStyle name="Normal 16 3 3 2 3 4" xfId="8108"/>
    <cellStyle name="Normal 16 3 3 2 3 5" xfId="3146"/>
    <cellStyle name="Normal 16 3 3 2 4" xfId="4267"/>
    <cellStyle name="Normal 16 3 3 2 4 2" xfId="9253"/>
    <cellStyle name="Normal 16 3 3 2 5" xfId="6014"/>
    <cellStyle name="Normal 16 3 3 2 5 2" xfId="10956"/>
    <cellStyle name="Normal 16 3 3 2 6" xfId="7522"/>
    <cellStyle name="Normal 16 3 3 2 7" xfId="2560"/>
    <cellStyle name="Normal 16 3 3 3" xfId="970"/>
    <cellStyle name="Normal 16 3 3 3 2" xfId="1515"/>
    <cellStyle name="Normal 16 3 3 3 2 2" xfId="4873"/>
    <cellStyle name="Normal 16 3 3 3 2 2 2" xfId="9857"/>
    <cellStyle name="Normal 16 3 3 3 2 3" xfId="6602"/>
    <cellStyle name="Normal 16 3 3 3 2 3 2" xfId="11544"/>
    <cellStyle name="Normal 16 3 3 3 2 4" xfId="8110"/>
    <cellStyle name="Normal 16 3 3 3 2 5" xfId="3148"/>
    <cellStyle name="Normal 16 3 3 3 3" xfId="4409"/>
    <cellStyle name="Normal 16 3 3 3 3 2" xfId="9394"/>
    <cellStyle name="Normal 16 3 3 3 4" xfId="6152"/>
    <cellStyle name="Normal 16 3 3 3 4 2" xfId="11094"/>
    <cellStyle name="Normal 16 3 3 3 5" xfId="7660"/>
    <cellStyle name="Normal 16 3 3 3 6" xfId="2698"/>
    <cellStyle name="Normal 16 3 3 4" xfId="1512"/>
    <cellStyle name="Normal 16 3 3 4 2" xfId="4870"/>
    <cellStyle name="Normal 16 3 3 4 2 2" xfId="9854"/>
    <cellStyle name="Normal 16 3 3 4 3" xfId="6599"/>
    <cellStyle name="Normal 16 3 3 4 3 2" xfId="11541"/>
    <cellStyle name="Normal 16 3 3 4 4" xfId="8107"/>
    <cellStyle name="Normal 16 3 3 4 5" xfId="3145"/>
    <cellStyle name="Normal 16 3 3 5" xfId="3807"/>
    <cellStyle name="Normal 16 3 3 5 2" xfId="4546"/>
    <cellStyle name="Normal 16 3 3 5 2 2" xfId="9530"/>
    <cellStyle name="Normal 16 3 3 5 3" xfId="8767"/>
    <cellStyle name="Normal 16 3 3 5 4" xfId="12161"/>
    <cellStyle name="Normal 16 3 3 6" xfId="4131"/>
    <cellStyle name="Normal 16 3 3 6 2" xfId="8903"/>
    <cellStyle name="Normal 16 3 3 6 3" xfId="12337"/>
    <cellStyle name="Normal 16 3 3 7" xfId="5621"/>
    <cellStyle name="Normal 16 3 3 7 2" xfId="10570"/>
    <cellStyle name="Normal 16 3 3 8" xfId="5879"/>
    <cellStyle name="Normal 16 3 3 8 2" xfId="10821"/>
    <cellStyle name="Normal 16 3 3 9" xfId="7387"/>
    <cellStyle name="Normal 16 3 4" xfId="509"/>
    <cellStyle name="Normal 16 3 4 2" xfId="1080"/>
    <cellStyle name="Normal 16 3 4 2 2" xfId="1517"/>
    <cellStyle name="Normal 16 3 4 2 2 2" xfId="4875"/>
    <cellStyle name="Normal 16 3 4 2 2 2 2" xfId="9859"/>
    <cellStyle name="Normal 16 3 4 2 2 3" xfId="6604"/>
    <cellStyle name="Normal 16 3 4 2 2 3 2" xfId="11546"/>
    <cellStyle name="Normal 16 3 4 2 2 4" xfId="8112"/>
    <cellStyle name="Normal 16 3 4 2 2 5" xfId="3150"/>
    <cellStyle name="Normal 16 3 4 2 3" xfId="4502"/>
    <cellStyle name="Normal 16 3 4 2 3 2" xfId="9487"/>
    <cellStyle name="Normal 16 3 4 2 4" xfId="6242"/>
    <cellStyle name="Normal 16 3 4 2 4 2" xfId="11184"/>
    <cellStyle name="Normal 16 3 4 2 5" xfId="7750"/>
    <cellStyle name="Normal 16 3 4 2 6" xfId="2788"/>
    <cellStyle name="Normal 16 3 4 3" xfId="1516"/>
    <cellStyle name="Normal 16 3 4 3 2" xfId="4874"/>
    <cellStyle name="Normal 16 3 4 3 2 2" xfId="9858"/>
    <cellStyle name="Normal 16 3 4 3 3" xfId="6603"/>
    <cellStyle name="Normal 16 3 4 3 3 2" xfId="11545"/>
    <cellStyle name="Normal 16 3 4 3 4" xfId="8111"/>
    <cellStyle name="Normal 16 3 4 3 5" xfId="3149"/>
    <cellStyle name="Normal 16 3 4 4" xfId="4033"/>
    <cellStyle name="Normal 16 3 4 4 2" xfId="9105"/>
    <cellStyle name="Normal 16 3 4 5" xfId="5790"/>
    <cellStyle name="Normal 16 3 4 5 2" xfId="10732"/>
    <cellStyle name="Normal 16 3 4 6" xfId="7298"/>
    <cellStyle name="Normal 16 3 4 7" xfId="2336"/>
    <cellStyle name="Normal 16 3 5" xfId="727"/>
    <cellStyle name="Normal 16 3 5 2" xfId="1193"/>
    <cellStyle name="Normal 16 3 5 2 2" xfId="1519"/>
    <cellStyle name="Normal 16 3 5 2 2 2" xfId="4877"/>
    <cellStyle name="Normal 16 3 5 2 2 2 2" xfId="9861"/>
    <cellStyle name="Normal 16 3 5 2 2 3" xfId="6606"/>
    <cellStyle name="Normal 16 3 5 2 2 3 2" xfId="11548"/>
    <cellStyle name="Normal 16 3 5 2 2 4" xfId="8114"/>
    <cellStyle name="Normal 16 3 5 2 2 5" xfId="3152"/>
    <cellStyle name="Normal 16 3 5 2 3" xfId="4561"/>
    <cellStyle name="Normal 16 3 5 2 3 2" xfId="9545"/>
    <cellStyle name="Normal 16 3 5 2 4" xfId="6292"/>
    <cellStyle name="Normal 16 3 5 2 4 2" xfId="11234"/>
    <cellStyle name="Normal 16 3 5 2 5" xfId="7800"/>
    <cellStyle name="Normal 16 3 5 2 6" xfId="2838"/>
    <cellStyle name="Normal 16 3 5 3" xfId="1518"/>
    <cellStyle name="Normal 16 3 5 3 2" xfId="4876"/>
    <cellStyle name="Normal 16 3 5 3 2 2" xfId="9860"/>
    <cellStyle name="Normal 16 3 5 3 3" xfId="6605"/>
    <cellStyle name="Normal 16 3 5 3 3 2" xfId="11547"/>
    <cellStyle name="Normal 16 3 5 3 4" xfId="8113"/>
    <cellStyle name="Normal 16 3 5 3 5" xfId="3151"/>
    <cellStyle name="Normal 16 3 5 4" xfId="4178"/>
    <cellStyle name="Normal 16 3 5 4 2" xfId="9164"/>
    <cellStyle name="Normal 16 3 5 5" xfId="5925"/>
    <cellStyle name="Normal 16 3 5 5 2" xfId="10867"/>
    <cellStyle name="Normal 16 3 5 6" xfId="7433"/>
    <cellStyle name="Normal 16 3 5 7" xfId="2471"/>
    <cellStyle name="Normal 16 3 6" xfId="393"/>
    <cellStyle name="Normal 16 3 6 2" xfId="1022"/>
    <cellStyle name="Normal 16 3 6 2 2" xfId="1521"/>
    <cellStyle name="Normal 16 3 6 2 2 2" xfId="4879"/>
    <cellStyle name="Normal 16 3 6 2 2 2 2" xfId="9863"/>
    <cellStyle name="Normal 16 3 6 2 2 3" xfId="6608"/>
    <cellStyle name="Normal 16 3 6 2 2 3 2" xfId="11550"/>
    <cellStyle name="Normal 16 3 6 2 2 4" xfId="8116"/>
    <cellStyle name="Normal 16 3 6 2 2 5" xfId="3154"/>
    <cellStyle name="Normal 16 3 6 2 3" xfId="4456"/>
    <cellStyle name="Normal 16 3 6 2 3 2" xfId="9441"/>
    <cellStyle name="Normal 16 3 6 2 4" xfId="6198"/>
    <cellStyle name="Normal 16 3 6 2 4 2" xfId="11140"/>
    <cellStyle name="Normal 16 3 6 2 5" xfId="7706"/>
    <cellStyle name="Normal 16 3 6 2 6" xfId="2744"/>
    <cellStyle name="Normal 16 3 6 3" xfId="1520"/>
    <cellStyle name="Normal 16 3 6 3 2" xfId="4878"/>
    <cellStyle name="Normal 16 3 6 3 2 2" xfId="9862"/>
    <cellStyle name="Normal 16 3 6 3 3" xfId="6607"/>
    <cellStyle name="Normal 16 3 6 3 3 2" xfId="11549"/>
    <cellStyle name="Normal 16 3 6 3 4" xfId="8115"/>
    <cellStyle name="Normal 16 3 6 3 5" xfId="3153"/>
    <cellStyle name="Normal 16 3 6 4" xfId="3973"/>
    <cellStyle name="Normal 16 3 6 4 2" xfId="9053"/>
    <cellStyle name="Normal 16 3 6 5" xfId="5741"/>
    <cellStyle name="Normal 16 3 6 5 2" xfId="10683"/>
    <cellStyle name="Normal 16 3 6 6" xfId="7249"/>
    <cellStyle name="Normal 16 3 6 7" xfId="2287"/>
    <cellStyle name="Normal 16 3 7" xfId="876"/>
    <cellStyle name="Normal 16 3 7 2" xfId="1522"/>
    <cellStyle name="Normal 16 3 7 2 2" xfId="4880"/>
    <cellStyle name="Normal 16 3 7 2 2 2" xfId="9864"/>
    <cellStyle name="Normal 16 3 7 2 3" xfId="6609"/>
    <cellStyle name="Normal 16 3 7 2 3 2" xfId="11551"/>
    <cellStyle name="Normal 16 3 7 2 4" xfId="8117"/>
    <cellStyle name="Normal 16 3 7 2 5" xfId="3155"/>
    <cellStyle name="Normal 16 3 7 3" xfId="4318"/>
    <cellStyle name="Normal 16 3 7 3 2" xfId="9304"/>
    <cellStyle name="Normal 16 3 7 4" xfId="6063"/>
    <cellStyle name="Normal 16 3 7 4 2" xfId="11005"/>
    <cellStyle name="Normal 16 3 7 5" xfId="7571"/>
    <cellStyle name="Normal 16 3 7 6" xfId="2609"/>
    <cellStyle name="Normal 16 3 8" xfId="1343"/>
    <cellStyle name="Normal 16 3 8 2" xfId="4701"/>
    <cellStyle name="Normal 16 3 8 2 2" xfId="9685"/>
    <cellStyle name="Normal 16 3 8 3" xfId="6430"/>
    <cellStyle name="Normal 16 3 8 3 2" xfId="11372"/>
    <cellStyle name="Normal 16 3 8 4" xfId="7938"/>
    <cellStyle name="Normal 16 3 8 5" xfId="2976"/>
    <cellStyle name="Normal 16 3 9" xfId="287"/>
    <cellStyle name="Normal 16 3 9 2" xfId="3919"/>
    <cellStyle name="Normal 16 3 9 2 2" xfId="9006"/>
    <cellStyle name="Normal 16 3 9 3" xfId="5697"/>
    <cellStyle name="Normal 16 3 9 3 2" xfId="10639"/>
    <cellStyle name="Normal 16 3 9 4" xfId="7205"/>
    <cellStyle name="Normal 16 3 9 5" xfId="2242"/>
    <cellStyle name="Normal 16 4" xfId="566"/>
    <cellStyle name="Normal 16 4 10" xfId="2380"/>
    <cellStyle name="Normal 16 4 2" xfId="771"/>
    <cellStyle name="Normal 16 4 2 2" xfId="1237"/>
    <cellStyle name="Normal 16 4 2 2 2" xfId="1525"/>
    <cellStyle name="Normal 16 4 2 2 2 2" xfId="4883"/>
    <cellStyle name="Normal 16 4 2 2 2 2 2" xfId="9867"/>
    <cellStyle name="Normal 16 4 2 2 2 3" xfId="6612"/>
    <cellStyle name="Normal 16 4 2 2 2 3 2" xfId="11554"/>
    <cellStyle name="Normal 16 4 2 2 2 4" xfId="8120"/>
    <cellStyle name="Normal 16 4 2 2 2 5" xfId="3158"/>
    <cellStyle name="Normal 16 4 2 2 3" xfId="4605"/>
    <cellStyle name="Normal 16 4 2 2 3 2" xfId="9589"/>
    <cellStyle name="Normal 16 4 2 2 4" xfId="6336"/>
    <cellStyle name="Normal 16 4 2 2 4 2" xfId="11278"/>
    <cellStyle name="Normal 16 4 2 2 5" xfId="7844"/>
    <cellStyle name="Normal 16 4 2 2 6" xfId="2882"/>
    <cellStyle name="Normal 16 4 2 3" xfId="1524"/>
    <cellStyle name="Normal 16 4 2 3 2" xfId="4882"/>
    <cellStyle name="Normal 16 4 2 3 2 2" xfId="9866"/>
    <cellStyle name="Normal 16 4 2 3 3" xfId="6611"/>
    <cellStyle name="Normal 16 4 2 3 3 2" xfId="11553"/>
    <cellStyle name="Normal 16 4 2 3 4" xfId="8119"/>
    <cellStyle name="Normal 16 4 2 3 5" xfId="3157"/>
    <cellStyle name="Normal 16 4 2 4" xfId="4222"/>
    <cellStyle name="Normal 16 4 2 4 2" xfId="9208"/>
    <cellStyle name="Normal 16 4 2 5" xfId="5969"/>
    <cellStyle name="Normal 16 4 2 5 2" xfId="10911"/>
    <cellStyle name="Normal 16 4 2 6" xfId="7477"/>
    <cellStyle name="Normal 16 4 2 7" xfId="2515"/>
    <cellStyle name="Normal 16 4 3" xfId="922"/>
    <cellStyle name="Normal 16 4 3 2" xfId="1526"/>
    <cellStyle name="Normal 16 4 3 2 2" xfId="4884"/>
    <cellStyle name="Normal 16 4 3 2 2 2" xfId="9868"/>
    <cellStyle name="Normal 16 4 3 2 3" xfId="6613"/>
    <cellStyle name="Normal 16 4 3 2 3 2" xfId="11555"/>
    <cellStyle name="Normal 16 4 3 2 4" xfId="8121"/>
    <cellStyle name="Normal 16 4 3 2 5" xfId="3159"/>
    <cellStyle name="Normal 16 4 3 3" xfId="4363"/>
    <cellStyle name="Normal 16 4 3 3 2" xfId="9349"/>
    <cellStyle name="Normal 16 4 3 4" xfId="6107"/>
    <cellStyle name="Normal 16 4 3 4 2" xfId="11049"/>
    <cellStyle name="Normal 16 4 3 5" xfId="7615"/>
    <cellStyle name="Normal 16 4 3 6" xfId="2653"/>
    <cellStyle name="Normal 16 4 4" xfId="1523"/>
    <cellStyle name="Normal 16 4 4 2" xfId="4881"/>
    <cellStyle name="Normal 16 4 4 2 2" xfId="9865"/>
    <cellStyle name="Normal 16 4 4 3" xfId="6610"/>
    <cellStyle name="Normal 16 4 4 3 2" xfId="11552"/>
    <cellStyle name="Normal 16 4 4 4" xfId="8118"/>
    <cellStyle name="Normal 16 4 4 5" xfId="3156"/>
    <cellStyle name="Normal 16 4 5" xfId="3761"/>
    <cellStyle name="Normal 16 4 5 2" xfId="4085"/>
    <cellStyle name="Normal 16 4 5 2 2" xfId="9148"/>
    <cellStyle name="Normal 16 4 5 3" xfId="8721"/>
    <cellStyle name="Normal 16 4 5 4" xfId="12185"/>
    <cellStyle name="Normal 16 4 6" xfId="4079"/>
    <cellStyle name="Normal 16 4 6 2" xfId="8858"/>
    <cellStyle name="Normal 16 4 6 3" xfId="12237"/>
    <cellStyle name="Normal 16 4 7" xfId="5444"/>
    <cellStyle name="Normal 16 4 7 2" xfId="10423"/>
    <cellStyle name="Normal 16 4 8" xfId="5834"/>
    <cellStyle name="Normal 16 4 8 2" xfId="10776"/>
    <cellStyle name="Normal 16 4 9" xfId="7342"/>
    <cellStyle name="Normal 16 5" xfId="673"/>
    <cellStyle name="Normal 16 5 10" xfId="2423"/>
    <cellStyle name="Normal 16 5 2" xfId="815"/>
    <cellStyle name="Normal 16 5 2 2" xfId="1280"/>
    <cellStyle name="Normal 16 5 2 2 2" xfId="1529"/>
    <cellStyle name="Normal 16 5 2 2 2 2" xfId="4887"/>
    <cellStyle name="Normal 16 5 2 2 2 2 2" xfId="9871"/>
    <cellStyle name="Normal 16 5 2 2 2 3" xfId="6616"/>
    <cellStyle name="Normal 16 5 2 2 2 3 2" xfId="11558"/>
    <cellStyle name="Normal 16 5 2 2 2 4" xfId="8124"/>
    <cellStyle name="Normal 16 5 2 2 2 5" xfId="3162"/>
    <cellStyle name="Normal 16 5 2 2 3" xfId="4648"/>
    <cellStyle name="Normal 16 5 2 2 3 2" xfId="9632"/>
    <cellStyle name="Normal 16 5 2 2 4" xfId="6379"/>
    <cellStyle name="Normal 16 5 2 2 4 2" xfId="11321"/>
    <cellStyle name="Normal 16 5 2 2 5" xfId="7887"/>
    <cellStyle name="Normal 16 5 2 2 6" xfId="2925"/>
    <cellStyle name="Normal 16 5 2 3" xfId="1528"/>
    <cellStyle name="Normal 16 5 2 3 2" xfId="4886"/>
    <cellStyle name="Normal 16 5 2 3 2 2" xfId="9870"/>
    <cellStyle name="Normal 16 5 2 3 3" xfId="6615"/>
    <cellStyle name="Normal 16 5 2 3 3 2" xfId="11557"/>
    <cellStyle name="Normal 16 5 2 3 4" xfId="8123"/>
    <cellStyle name="Normal 16 5 2 3 5" xfId="3161"/>
    <cellStyle name="Normal 16 5 2 4" xfId="4265"/>
    <cellStyle name="Normal 16 5 2 4 2" xfId="9251"/>
    <cellStyle name="Normal 16 5 2 5" xfId="6012"/>
    <cellStyle name="Normal 16 5 2 5 2" xfId="10954"/>
    <cellStyle name="Normal 16 5 2 6" xfId="7520"/>
    <cellStyle name="Normal 16 5 2 7" xfId="2558"/>
    <cellStyle name="Normal 16 5 3" xfId="968"/>
    <cellStyle name="Normal 16 5 3 2" xfId="1530"/>
    <cellStyle name="Normal 16 5 3 2 2" xfId="4888"/>
    <cellStyle name="Normal 16 5 3 2 2 2" xfId="9872"/>
    <cellStyle name="Normal 16 5 3 2 3" xfId="6617"/>
    <cellStyle name="Normal 16 5 3 2 3 2" xfId="11559"/>
    <cellStyle name="Normal 16 5 3 2 4" xfId="8125"/>
    <cellStyle name="Normal 16 5 3 2 5" xfId="3163"/>
    <cellStyle name="Normal 16 5 3 3" xfId="4407"/>
    <cellStyle name="Normal 16 5 3 3 2" xfId="9392"/>
    <cellStyle name="Normal 16 5 3 4" xfId="6150"/>
    <cellStyle name="Normal 16 5 3 4 2" xfId="11092"/>
    <cellStyle name="Normal 16 5 3 5" xfId="7658"/>
    <cellStyle name="Normal 16 5 3 6" xfId="2696"/>
    <cellStyle name="Normal 16 5 4" xfId="1527"/>
    <cellStyle name="Normal 16 5 4 2" xfId="4885"/>
    <cellStyle name="Normal 16 5 4 2 2" xfId="9869"/>
    <cellStyle name="Normal 16 5 4 3" xfId="6614"/>
    <cellStyle name="Normal 16 5 4 3 2" xfId="11556"/>
    <cellStyle name="Normal 16 5 4 4" xfId="8122"/>
    <cellStyle name="Normal 16 5 4 5" xfId="3160"/>
    <cellStyle name="Normal 16 5 5" xfId="3805"/>
    <cellStyle name="Normal 16 5 5 2" xfId="5548"/>
    <cellStyle name="Normal 16 5 5 2 2" xfId="10510"/>
    <cellStyle name="Normal 16 5 5 3" xfId="8765"/>
    <cellStyle name="Normal 16 5 5 4" xfId="12277"/>
    <cellStyle name="Normal 16 5 6" xfId="4129"/>
    <cellStyle name="Normal 16 5 6 2" xfId="8901"/>
    <cellStyle name="Normal 16 5 6 3" xfId="12226"/>
    <cellStyle name="Normal 16 5 7" xfId="5545"/>
    <cellStyle name="Normal 16 5 7 2" xfId="10507"/>
    <cellStyle name="Normal 16 5 8" xfId="5877"/>
    <cellStyle name="Normal 16 5 8 2" xfId="10819"/>
    <cellStyle name="Normal 16 5 9" xfId="7385"/>
    <cellStyle name="Normal 16 6" xfId="507"/>
    <cellStyle name="Normal 16 6 2" xfId="1078"/>
    <cellStyle name="Normal 16 6 2 2" xfId="1532"/>
    <cellStyle name="Normal 16 6 2 2 2" xfId="4890"/>
    <cellStyle name="Normal 16 6 2 2 2 2" xfId="9874"/>
    <cellStyle name="Normal 16 6 2 2 3" xfId="6619"/>
    <cellStyle name="Normal 16 6 2 2 3 2" xfId="11561"/>
    <cellStyle name="Normal 16 6 2 2 4" xfId="8127"/>
    <cellStyle name="Normal 16 6 2 2 5" xfId="3165"/>
    <cellStyle name="Normal 16 6 2 3" xfId="4500"/>
    <cellStyle name="Normal 16 6 2 3 2" xfId="9485"/>
    <cellStyle name="Normal 16 6 2 4" xfId="6240"/>
    <cellStyle name="Normal 16 6 2 4 2" xfId="11182"/>
    <cellStyle name="Normal 16 6 2 5" xfId="7748"/>
    <cellStyle name="Normal 16 6 2 6" xfId="2786"/>
    <cellStyle name="Normal 16 6 3" xfId="1531"/>
    <cellStyle name="Normal 16 6 3 2" xfId="4889"/>
    <cellStyle name="Normal 16 6 3 2 2" xfId="9873"/>
    <cellStyle name="Normal 16 6 3 3" xfId="6618"/>
    <cellStyle name="Normal 16 6 3 3 2" xfId="11560"/>
    <cellStyle name="Normal 16 6 3 4" xfId="8126"/>
    <cellStyle name="Normal 16 6 3 5" xfId="3164"/>
    <cellStyle name="Normal 16 6 4" xfId="4031"/>
    <cellStyle name="Normal 16 6 4 2" xfId="9103"/>
    <cellStyle name="Normal 16 6 5" xfId="5788"/>
    <cellStyle name="Normal 16 6 5 2" xfId="10730"/>
    <cellStyle name="Normal 16 6 6" xfId="7296"/>
    <cellStyle name="Normal 16 6 7" xfId="2334"/>
    <cellStyle name="Normal 16 7" xfId="725"/>
    <cellStyle name="Normal 16 7 2" xfId="1191"/>
    <cellStyle name="Normal 16 7 2 2" xfId="1534"/>
    <cellStyle name="Normal 16 7 2 2 2" xfId="4892"/>
    <cellStyle name="Normal 16 7 2 2 2 2" xfId="9876"/>
    <cellStyle name="Normal 16 7 2 2 3" xfId="6621"/>
    <cellStyle name="Normal 16 7 2 2 3 2" xfId="11563"/>
    <cellStyle name="Normal 16 7 2 2 4" xfId="8129"/>
    <cellStyle name="Normal 16 7 2 2 5" xfId="3167"/>
    <cellStyle name="Normal 16 7 2 3" xfId="4559"/>
    <cellStyle name="Normal 16 7 2 3 2" xfId="9543"/>
    <cellStyle name="Normal 16 7 2 4" xfId="6290"/>
    <cellStyle name="Normal 16 7 2 4 2" xfId="11232"/>
    <cellStyle name="Normal 16 7 2 5" xfId="7798"/>
    <cellStyle name="Normal 16 7 2 6" xfId="2836"/>
    <cellStyle name="Normal 16 7 3" xfId="1533"/>
    <cellStyle name="Normal 16 7 3 2" xfId="4891"/>
    <cellStyle name="Normal 16 7 3 2 2" xfId="9875"/>
    <cellStyle name="Normal 16 7 3 3" xfId="6620"/>
    <cellStyle name="Normal 16 7 3 3 2" xfId="11562"/>
    <cellStyle name="Normal 16 7 3 4" xfId="8128"/>
    <cellStyle name="Normal 16 7 3 5" xfId="3166"/>
    <cellStyle name="Normal 16 7 4" xfId="4176"/>
    <cellStyle name="Normal 16 7 4 2" xfId="9162"/>
    <cellStyle name="Normal 16 7 5" xfId="5923"/>
    <cellStyle name="Normal 16 7 5 2" xfId="10865"/>
    <cellStyle name="Normal 16 7 6" xfId="7431"/>
    <cellStyle name="Normal 16 7 7" xfId="2469"/>
    <cellStyle name="Normal 16 8" xfId="391"/>
    <cellStyle name="Normal 16 8 2" xfId="1020"/>
    <cellStyle name="Normal 16 8 2 2" xfId="1536"/>
    <cellStyle name="Normal 16 8 2 2 2" xfId="4894"/>
    <cellStyle name="Normal 16 8 2 2 2 2" xfId="9878"/>
    <cellStyle name="Normal 16 8 2 2 3" xfId="6623"/>
    <cellStyle name="Normal 16 8 2 2 3 2" xfId="11565"/>
    <cellStyle name="Normal 16 8 2 2 4" xfId="8131"/>
    <cellStyle name="Normal 16 8 2 2 5" xfId="3169"/>
    <cellStyle name="Normal 16 8 2 3" xfId="4454"/>
    <cellStyle name="Normal 16 8 2 3 2" xfId="9439"/>
    <cellStyle name="Normal 16 8 2 4" xfId="6196"/>
    <cellStyle name="Normal 16 8 2 4 2" xfId="11138"/>
    <cellStyle name="Normal 16 8 2 5" xfId="7704"/>
    <cellStyle name="Normal 16 8 2 6" xfId="2742"/>
    <cellStyle name="Normal 16 8 3" xfId="1535"/>
    <cellStyle name="Normal 16 8 3 2" xfId="4893"/>
    <cellStyle name="Normal 16 8 3 2 2" xfId="9877"/>
    <cellStyle name="Normal 16 8 3 3" xfId="6622"/>
    <cellStyle name="Normal 16 8 3 3 2" xfId="11564"/>
    <cellStyle name="Normal 16 8 3 4" xfId="8130"/>
    <cellStyle name="Normal 16 8 3 5" xfId="3168"/>
    <cellStyle name="Normal 16 8 4" xfId="3971"/>
    <cellStyle name="Normal 16 8 4 2" xfId="9051"/>
    <cellStyle name="Normal 16 8 5" xfId="5739"/>
    <cellStyle name="Normal 16 8 5 2" xfId="10681"/>
    <cellStyle name="Normal 16 8 6" xfId="7247"/>
    <cellStyle name="Normal 16 8 7" xfId="2285"/>
    <cellStyle name="Normal 16 9" xfId="874"/>
    <cellStyle name="Normal 16 9 2" xfId="1537"/>
    <cellStyle name="Normal 16 9 2 2" xfId="4895"/>
    <cellStyle name="Normal 16 9 2 2 2" xfId="9879"/>
    <cellStyle name="Normal 16 9 2 3" xfId="6624"/>
    <cellStyle name="Normal 16 9 2 3 2" xfId="11566"/>
    <cellStyle name="Normal 16 9 2 4" xfId="8132"/>
    <cellStyle name="Normal 16 9 2 5" xfId="3170"/>
    <cellStyle name="Normal 16 9 3" xfId="4316"/>
    <cellStyle name="Normal 16 9 3 2" xfId="9302"/>
    <cellStyle name="Normal 16 9 4" xfId="6061"/>
    <cellStyle name="Normal 16 9 4 2" xfId="11003"/>
    <cellStyle name="Normal 16 9 5" xfId="7569"/>
    <cellStyle name="Normal 16 9 6" xfId="2607"/>
    <cellStyle name="Normal 160" xfId="2100"/>
    <cellStyle name="Normal 161" xfId="2123"/>
    <cellStyle name="Normal 162" xfId="3703"/>
    <cellStyle name="Normal 162 2" xfId="8662"/>
    <cellStyle name="Normal 163" xfId="3748"/>
    <cellStyle name="Normal 164" xfId="3713"/>
    <cellStyle name="Normal 165" xfId="3844"/>
    <cellStyle name="Normal 166" xfId="3785"/>
    <cellStyle name="Normal 167" xfId="3706"/>
    <cellStyle name="Normal 168" xfId="3705"/>
    <cellStyle name="Normal 169" xfId="5556"/>
    <cellStyle name="Normal 17" xfId="99"/>
    <cellStyle name="Normal 17 2" xfId="569"/>
    <cellStyle name="Normal 17 2 2" xfId="1120"/>
    <cellStyle name="Normal 17 3" xfId="473"/>
    <cellStyle name="Normal 17 4" xfId="357"/>
    <cellStyle name="Normal 170" xfId="4369"/>
    <cellStyle name="Normal 171" xfId="5500"/>
    <cellStyle name="Normal 172" xfId="3867"/>
    <cellStyle name="Normal 173" xfId="5537"/>
    <cellStyle name="Normal 174" xfId="7154"/>
    <cellStyle name="Normal 174 2" xfId="12096"/>
    <cellStyle name="Normal 175" xfId="12097"/>
    <cellStyle name="Normal 18" xfId="100"/>
    <cellStyle name="Normal 18 2" xfId="570"/>
    <cellStyle name="Normal 18 2 2" xfId="1121"/>
    <cellStyle name="Normal 18 3" xfId="483"/>
    <cellStyle name="Normal 18 4" xfId="367"/>
    <cellStyle name="Normal 19" xfId="101"/>
    <cellStyle name="Normal 19 2" xfId="571"/>
    <cellStyle name="Normal 19 2 2" xfId="1122"/>
    <cellStyle name="Normal 19 3" xfId="464"/>
    <cellStyle name="Normal 19 4" xfId="348"/>
    <cellStyle name="Normal 2" xfId="10"/>
    <cellStyle name="Normal 2 2" xfId="17"/>
    <cellStyle name="Normal 2 2 2" xfId="174"/>
    <cellStyle name="Normal 2 2 2 2" xfId="899"/>
    <cellStyle name="Normal 2 2 3" xfId="5625"/>
    <cellStyle name="Normal 2 2 3 2" xfId="5477"/>
    <cellStyle name="Normal 2 2 3 2 2" xfId="10453"/>
    <cellStyle name="Normal 2 2 3 3" xfId="8665"/>
    <cellStyle name="Normal 2 2 3 4" xfId="12163"/>
    <cellStyle name="Normal 2 3" xfId="867"/>
    <cellStyle name="Normal 2 4" xfId="4066"/>
    <cellStyle name="Normal 2 4 2" xfId="5530"/>
    <cellStyle name="Normal 2 4 2 2" xfId="10494"/>
    <cellStyle name="Normal 2 4 3" xfId="8663"/>
    <cellStyle name="Normal 2 4 4" xfId="12361"/>
    <cellStyle name="Normal 20" xfId="102"/>
    <cellStyle name="Normal 20 2" xfId="572"/>
    <cellStyle name="Normal 20 2 2" xfId="1123"/>
    <cellStyle name="Normal 20 3" xfId="469"/>
    <cellStyle name="Normal 20 4" xfId="353"/>
    <cellStyle name="Normal 21" xfId="103"/>
    <cellStyle name="Normal 21 2" xfId="573"/>
    <cellStyle name="Normal 21 2 2" xfId="1124"/>
    <cellStyle name="Normal 21 3" xfId="478"/>
    <cellStyle name="Normal 21 4" xfId="362"/>
    <cellStyle name="Normal 22" xfId="104"/>
    <cellStyle name="Normal 22 2" xfId="574"/>
    <cellStyle name="Normal 22 2 2" xfId="1125"/>
    <cellStyle name="Normal 22 3" xfId="460"/>
    <cellStyle name="Normal 22 4" xfId="344"/>
    <cellStyle name="Normal 23" xfId="105"/>
    <cellStyle name="Normal 23 2" xfId="575"/>
    <cellStyle name="Normal 23 2 2" xfId="1126"/>
    <cellStyle name="Normal 23 3" xfId="456"/>
    <cellStyle name="Normal 23 4" xfId="340"/>
    <cellStyle name="Normal 24" xfId="106"/>
    <cellStyle name="Normal 24 2" xfId="576"/>
    <cellStyle name="Normal 24 2 2" xfId="1127"/>
    <cellStyle name="Normal 24 3" xfId="458"/>
    <cellStyle name="Normal 24 4" xfId="342"/>
    <cellStyle name="Normal 25" xfId="107"/>
    <cellStyle name="Normal 25 2" xfId="577"/>
    <cellStyle name="Normal 25 2 2" xfId="1128"/>
    <cellStyle name="Normal 25 3" xfId="487"/>
    <cellStyle name="Normal 25 4" xfId="371"/>
    <cellStyle name="Normal 26" xfId="108"/>
    <cellStyle name="Normal 26 2" xfId="578"/>
    <cellStyle name="Normal 26 2 2" xfId="1129"/>
    <cellStyle name="Normal 26 3" xfId="498"/>
    <cellStyle name="Normal 26 4" xfId="382"/>
    <cellStyle name="Normal 27" xfId="109"/>
    <cellStyle name="Normal 27 2" xfId="579"/>
    <cellStyle name="Normal 27 2 2" xfId="1130"/>
    <cellStyle name="Normal 27 3" xfId="492"/>
    <cellStyle name="Normal 27 4" xfId="376"/>
    <cellStyle name="Normal 28" xfId="110"/>
    <cellStyle name="Normal 28 2" xfId="580"/>
    <cellStyle name="Normal 28 2 2" xfId="1131"/>
    <cellStyle name="Normal 28 3" xfId="489"/>
    <cellStyle name="Normal 28 4" xfId="373"/>
    <cellStyle name="Normal 29" xfId="111"/>
    <cellStyle name="Normal 29 2" xfId="581"/>
    <cellStyle name="Normal 29 2 2" xfId="1132"/>
    <cellStyle name="Normal 29 3" xfId="480"/>
    <cellStyle name="Normal 29 4" xfId="364"/>
    <cellStyle name="Normal 3" xfId="18"/>
    <cellStyle name="Normal 3 2" xfId="19"/>
    <cellStyle name="Normal 3 2 2" xfId="583"/>
    <cellStyle name="Normal 3 2 2 2" xfId="1134"/>
    <cellStyle name="Normal 3 2 3" xfId="510"/>
    <cellStyle name="Normal 3 2 4" xfId="394"/>
    <cellStyle name="Normal 3 3" xfId="27"/>
    <cellStyle name="Normal 3 4" xfId="582"/>
    <cellStyle name="Normal 3 4 2" xfId="1133"/>
    <cellStyle name="Normal 30" xfId="112"/>
    <cellStyle name="Normal 30 2" xfId="584"/>
    <cellStyle name="Normal 30 2 2" xfId="1135"/>
    <cellStyle name="Normal 30 3" xfId="454"/>
    <cellStyle name="Normal 30 4" xfId="338"/>
    <cellStyle name="Normal 31" xfId="113"/>
    <cellStyle name="Normal 31 2" xfId="585"/>
    <cellStyle name="Normal 31 2 2" xfId="1136"/>
    <cellStyle name="Normal 31 3" xfId="485"/>
    <cellStyle name="Normal 31 4" xfId="369"/>
    <cellStyle name="Normal 32" xfId="114"/>
    <cellStyle name="Normal 32 2" xfId="586"/>
    <cellStyle name="Normal 32 2 2" xfId="1137"/>
    <cellStyle name="Normal 32 3" xfId="462"/>
    <cellStyle name="Normal 32 4" xfId="346"/>
    <cellStyle name="Normal 33" xfId="115"/>
    <cellStyle name="Normal 33 2" xfId="587"/>
    <cellStyle name="Normal 33 2 2" xfId="1138"/>
    <cellStyle name="Normal 33 3" xfId="471"/>
    <cellStyle name="Normal 33 4" xfId="355"/>
    <cellStyle name="Normal 34" xfId="116"/>
    <cellStyle name="Normal 34 2" xfId="588"/>
    <cellStyle name="Normal 34 2 2" xfId="1139"/>
    <cellStyle name="Normal 34 3" xfId="496"/>
    <cellStyle name="Normal 34 4" xfId="380"/>
    <cellStyle name="Normal 35" xfId="117"/>
    <cellStyle name="Normal 35 2" xfId="589"/>
    <cellStyle name="Normal 35 2 2" xfId="1140"/>
    <cellStyle name="Normal 35 3" xfId="481"/>
    <cellStyle name="Normal 35 4" xfId="365"/>
    <cellStyle name="Normal 36" xfId="118"/>
    <cellStyle name="Normal 36 2" xfId="590"/>
    <cellStyle name="Normal 36 2 2" xfId="1141"/>
    <cellStyle name="Normal 36 3" xfId="467"/>
    <cellStyle name="Normal 36 4" xfId="351"/>
    <cellStyle name="Normal 37" xfId="120"/>
    <cellStyle name="Normal 37 10" xfId="288"/>
    <cellStyle name="Normal 37 10 2" xfId="3920"/>
    <cellStyle name="Normal 37 10 2 2" xfId="9007"/>
    <cellStyle name="Normal 37 10 3" xfId="5698"/>
    <cellStyle name="Normal 37 10 3 2" xfId="10640"/>
    <cellStyle name="Normal 37 10 4" xfId="7206"/>
    <cellStyle name="Normal 37 10 5" xfId="2243"/>
    <cellStyle name="Normal 37 11" xfId="2189"/>
    <cellStyle name="Normal 37 11 2" xfId="3883"/>
    <cellStyle name="Normal 37 11 2 2" xfId="8974"/>
    <cellStyle name="Normal 37 11 3" xfId="8678"/>
    <cellStyle name="Normal 37 11 4" xfId="12132"/>
    <cellStyle name="Normal 37 12" xfId="3717"/>
    <cellStyle name="Normal 37 12 2" xfId="8815"/>
    <cellStyle name="Normal 37 12 3" xfId="12295"/>
    <cellStyle name="Normal 37 13" xfId="3886"/>
    <cellStyle name="Normal 37 13 2" xfId="8977"/>
    <cellStyle name="Normal 37 14" xfId="5671"/>
    <cellStyle name="Normal 37 14 2" xfId="10613"/>
    <cellStyle name="Normal 37 15" xfId="7179"/>
    <cellStyle name="Normal 37 16" xfId="2142"/>
    <cellStyle name="Normal 37 17" xfId="210"/>
    <cellStyle name="Normal 37 2" xfId="154"/>
    <cellStyle name="Normal 37 2 10" xfId="2205"/>
    <cellStyle name="Normal 37 2 10 2" xfId="5447"/>
    <cellStyle name="Normal 37 2 10 2 2" xfId="10426"/>
    <cellStyle name="Normal 37 2 10 3" xfId="8679"/>
    <cellStyle name="Normal 37 2 10 4" xfId="12298"/>
    <cellStyle name="Normal 37 2 11" xfId="3718"/>
    <cellStyle name="Normal 37 2 11 2" xfId="8816"/>
    <cellStyle name="Normal 37 2 11 3" xfId="12262"/>
    <cellStyle name="Normal 37 2 12" xfId="3902"/>
    <cellStyle name="Normal 37 2 12 2" xfId="8993"/>
    <cellStyle name="Normal 37 2 13" xfId="5687"/>
    <cellStyle name="Normal 37 2 13 2" xfId="10629"/>
    <cellStyle name="Normal 37 2 14" xfId="7195"/>
    <cellStyle name="Normal 37 2 15" xfId="2143"/>
    <cellStyle name="Normal 37 2 16" xfId="226"/>
    <cellStyle name="Normal 37 2 2" xfId="592"/>
    <cellStyle name="Normal 37 2 2 10" xfId="2384"/>
    <cellStyle name="Normal 37 2 2 2" xfId="775"/>
    <cellStyle name="Normal 37 2 2 2 2" xfId="1241"/>
    <cellStyle name="Normal 37 2 2 2 2 2" xfId="1540"/>
    <cellStyle name="Normal 37 2 2 2 2 2 2" xfId="4898"/>
    <cellStyle name="Normal 37 2 2 2 2 2 2 2" xfId="9882"/>
    <cellStyle name="Normal 37 2 2 2 2 2 3" xfId="6627"/>
    <cellStyle name="Normal 37 2 2 2 2 2 3 2" xfId="11569"/>
    <cellStyle name="Normal 37 2 2 2 2 2 4" xfId="8135"/>
    <cellStyle name="Normal 37 2 2 2 2 2 5" xfId="3173"/>
    <cellStyle name="Normal 37 2 2 2 2 3" xfId="4609"/>
    <cellStyle name="Normal 37 2 2 2 2 3 2" xfId="9593"/>
    <cellStyle name="Normal 37 2 2 2 2 4" xfId="6340"/>
    <cellStyle name="Normal 37 2 2 2 2 4 2" xfId="11282"/>
    <cellStyle name="Normal 37 2 2 2 2 5" xfId="7848"/>
    <cellStyle name="Normal 37 2 2 2 2 6" xfId="2886"/>
    <cellStyle name="Normal 37 2 2 2 3" xfId="1539"/>
    <cellStyle name="Normal 37 2 2 2 3 2" xfId="4897"/>
    <cellStyle name="Normal 37 2 2 2 3 2 2" xfId="9881"/>
    <cellStyle name="Normal 37 2 2 2 3 3" xfId="6626"/>
    <cellStyle name="Normal 37 2 2 2 3 3 2" xfId="11568"/>
    <cellStyle name="Normal 37 2 2 2 3 4" xfId="8134"/>
    <cellStyle name="Normal 37 2 2 2 3 5" xfId="3172"/>
    <cellStyle name="Normal 37 2 2 2 4" xfId="4226"/>
    <cellStyle name="Normal 37 2 2 2 4 2" xfId="9212"/>
    <cellStyle name="Normal 37 2 2 2 5" xfId="5973"/>
    <cellStyle name="Normal 37 2 2 2 5 2" xfId="10915"/>
    <cellStyle name="Normal 37 2 2 2 6" xfId="7481"/>
    <cellStyle name="Normal 37 2 2 2 7" xfId="2519"/>
    <cellStyle name="Normal 37 2 2 3" xfId="927"/>
    <cellStyle name="Normal 37 2 2 3 2" xfId="1541"/>
    <cellStyle name="Normal 37 2 2 3 2 2" xfId="4899"/>
    <cellStyle name="Normal 37 2 2 3 2 2 2" xfId="9883"/>
    <cellStyle name="Normal 37 2 2 3 2 3" xfId="6628"/>
    <cellStyle name="Normal 37 2 2 3 2 3 2" xfId="11570"/>
    <cellStyle name="Normal 37 2 2 3 2 4" xfId="8136"/>
    <cellStyle name="Normal 37 2 2 3 2 5" xfId="3174"/>
    <cellStyle name="Normal 37 2 2 3 3" xfId="4367"/>
    <cellStyle name="Normal 37 2 2 3 3 2" xfId="9353"/>
    <cellStyle name="Normal 37 2 2 3 4" xfId="6111"/>
    <cellStyle name="Normal 37 2 2 3 4 2" xfId="11053"/>
    <cellStyle name="Normal 37 2 2 3 5" xfId="7619"/>
    <cellStyle name="Normal 37 2 2 3 6" xfId="2657"/>
    <cellStyle name="Normal 37 2 2 4" xfId="1538"/>
    <cellStyle name="Normal 37 2 2 4 2" xfId="4896"/>
    <cellStyle name="Normal 37 2 2 4 2 2" xfId="9880"/>
    <cellStyle name="Normal 37 2 2 4 3" xfId="6625"/>
    <cellStyle name="Normal 37 2 2 4 3 2" xfId="11567"/>
    <cellStyle name="Normal 37 2 2 4 4" xfId="8133"/>
    <cellStyle name="Normal 37 2 2 4 5" xfId="3171"/>
    <cellStyle name="Normal 37 2 2 5" xfId="3765"/>
    <cellStyle name="Normal 37 2 2 5 2" xfId="5430"/>
    <cellStyle name="Normal 37 2 2 5 2 2" xfId="10412"/>
    <cellStyle name="Normal 37 2 2 5 3" xfId="8726"/>
    <cellStyle name="Normal 37 2 2 5 4" xfId="12103"/>
    <cellStyle name="Normal 37 2 2 6" xfId="4087"/>
    <cellStyle name="Normal 37 2 2 6 2" xfId="8862"/>
    <cellStyle name="Normal 37 2 2 6 3" xfId="195"/>
    <cellStyle name="Normal 37 2 2 7" xfId="5569"/>
    <cellStyle name="Normal 37 2 2 7 2" xfId="10526"/>
    <cellStyle name="Normal 37 2 2 8" xfId="5838"/>
    <cellStyle name="Normal 37 2 2 8 2" xfId="10780"/>
    <cellStyle name="Normal 37 2 2 9" xfId="7346"/>
    <cellStyle name="Normal 37 2 3" xfId="677"/>
    <cellStyle name="Normal 37 2 3 10" xfId="2427"/>
    <cellStyle name="Normal 37 2 3 2" xfId="819"/>
    <cellStyle name="Normal 37 2 3 2 2" xfId="1284"/>
    <cellStyle name="Normal 37 2 3 2 2 2" xfId="1544"/>
    <cellStyle name="Normal 37 2 3 2 2 2 2" xfId="4902"/>
    <cellStyle name="Normal 37 2 3 2 2 2 2 2" xfId="9886"/>
    <cellStyle name="Normal 37 2 3 2 2 2 3" xfId="6631"/>
    <cellStyle name="Normal 37 2 3 2 2 2 3 2" xfId="11573"/>
    <cellStyle name="Normal 37 2 3 2 2 2 4" xfId="8139"/>
    <cellStyle name="Normal 37 2 3 2 2 2 5" xfId="3177"/>
    <cellStyle name="Normal 37 2 3 2 2 3" xfId="4652"/>
    <cellStyle name="Normal 37 2 3 2 2 3 2" xfId="9636"/>
    <cellStyle name="Normal 37 2 3 2 2 4" xfId="6383"/>
    <cellStyle name="Normal 37 2 3 2 2 4 2" xfId="11325"/>
    <cellStyle name="Normal 37 2 3 2 2 5" xfId="7891"/>
    <cellStyle name="Normal 37 2 3 2 2 6" xfId="2929"/>
    <cellStyle name="Normal 37 2 3 2 3" xfId="1543"/>
    <cellStyle name="Normal 37 2 3 2 3 2" xfId="4901"/>
    <cellStyle name="Normal 37 2 3 2 3 2 2" xfId="9885"/>
    <cellStyle name="Normal 37 2 3 2 3 3" xfId="6630"/>
    <cellStyle name="Normal 37 2 3 2 3 3 2" xfId="11572"/>
    <cellStyle name="Normal 37 2 3 2 3 4" xfId="8138"/>
    <cellStyle name="Normal 37 2 3 2 3 5" xfId="3176"/>
    <cellStyle name="Normal 37 2 3 2 4" xfId="4269"/>
    <cellStyle name="Normal 37 2 3 2 4 2" xfId="9255"/>
    <cellStyle name="Normal 37 2 3 2 5" xfId="6016"/>
    <cellStyle name="Normal 37 2 3 2 5 2" xfId="10958"/>
    <cellStyle name="Normal 37 2 3 2 6" xfId="7524"/>
    <cellStyle name="Normal 37 2 3 2 7" xfId="2562"/>
    <cellStyle name="Normal 37 2 3 3" xfId="972"/>
    <cellStyle name="Normal 37 2 3 3 2" xfId="1545"/>
    <cellStyle name="Normal 37 2 3 3 2 2" xfId="4903"/>
    <cellStyle name="Normal 37 2 3 3 2 2 2" xfId="9887"/>
    <cellStyle name="Normal 37 2 3 3 2 3" xfId="6632"/>
    <cellStyle name="Normal 37 2 3 3 2 3 2" xfId="11574"/>
    <cellStyle name="Normal 37 2 3 3 2 4" xfId="8140"/>
    <cellStyle name="Normal 37 2 3 3 2 5" xfId="3178"/>
    <cellStyle name="Normal 37 2 3 3 3" xfId="4411"/>
    <cellStyle name="Normal 37 2 3 3 3 2" xfId="9396"/>
    <cellStyle name="Normal 37 2 3 3 4" xfId="6154"/>
    <cellStyle name="Normal 37 2 3 3 4 2" xfId="11096"/>
    <cellStyle name="Normal 37 2 3 3 5" xfId="7662"/>
    <cellStyle name="Normal 37 2 3 3 6" xfId="2700"/>
    <cellStyle name="Normal 37 2 3 4" xfId="1542"/>
    <cellStyle name="Normal 37 2 3 4 2" xfId="4900"/>
    <cellStyle name="Normal 37 2 3 4 2 2" xfId="9884"/>
    <cellStyle name="Normal 37 2 3 4 3" xfId="6629"/>
    <cellStyle name="Normal 37 2 3 4 3 2" xfId="11571"/>
    <cellStyle name="Normal 37 2 3 4 4" xfId="8137"/>
    <cellStyle name="Normal 37 2 3 4 5" xfId="3175"/>
    <cellStyle name="Normal 37 2 3 5" xfId="3809"/>
    <cellStyle name="Normal 37 2 3 5 2" xfId="5593"/>
    <cellStyle name="Normal 37 2 3 5 2 2" xfId="10544"/>
    <cellStyle name="Normal 37 2 3 5 3" xfId="8769"/>
    <cellStyle name="Normal 37 2 3 5 4" xfId="12229"/>
    <cellStyle name="Normal 37 2 3 6" xfId="4133"/>
    <cellStyle name="Normal 37 2 3 6 2" xfId="8905"/>
    <cellStyle name="Normal 37 2 3 6 3" xfId="12162"/>
    <cellStyle name="Normal 37 2 3 7" xfId="5611"/>
    <cellStyle name="Normal 37 2 3 7 2" xfId="10560"/>
    <cellStyle name="Normal 37 2 3 8" xfId="5881"/>
    <cellStyle name="Normal 37 2 3 8 2" xfId="10823"/>
    <cellStyle name="Normal 37 2 3 9" xfId="7389"/>
    <cellStyle name="Normal 37 2 4" xfId="512"/>
    <cellStyle name="Normal 37 2 4 2" xfId="1082"/>
    <cellStyle name="Normal 37 2 4 2 2" xfId="1547"/>
    <cellStyle name="Normal 37 2 4 2 2 2" xfId="4905"/>
    <cellStyle name="Normal 37 2 4 2 2 2 2" xfId="9889"/>
    <cellStyle name="Normal 37 2 4 2 2 3" xfId="6634"/>
    <cellStyle name="Normal 37 2 4 2 2 3 2" xfId="11576"/>
    <cellStyle name="Normal 37 2 4 2 2 4" xfId="8142"/>
    <cellStyle name="Normal 37 2 4 2 2 5" xfId="3180"/>
    <cellStyle name="Normal 37 2 4 2 3" xfId="4504"/>
    <cellStyle name="Normal 37 2 4 2 3 2" xfId="9489"/>
    <cellStyle name="Normal 37 2 4 2 4" xfId="6244"/>
    <cellStyle name="Normal 37 2 4 2 4 2" xfId="11186"/>
    <cellStyle name="Normal 37 2 4 2 5" xfId="7752"/>
    <cellStyle name="Normal 37 2 4 2 6" xfId="2790"/>
    <cellStyle name="Normal 37 2 4 3" xfId="1546"/>
    <cellStyle name="Normal 37 2 4 3 2" xfId="4904"/>
    <cellStyle name="Normal 37 2 4 3 2 2" xfId="9888"/>
    <cellStyle name="Normal 37 2 4 3 3" xfId="6633"/>
    <cellStyle name="Normal 37 2 4 3 3 2" xfId="11575"/>
    <cellStyle name="Normal 37 2 4 3 4" xfId="8141"/>
    <cellStyle name="Normal 37 2 4 3 5" xfId="3179"/>
    <cellStyle name="Normal 37 2 4 4" xfId="4035"/>
    <cellStyle name="Normal 37 2 4 4 2" xfId="9107"/>
    <cellStyle name="Normal 37 2 4 5" xfId="5792"/>
    <cellStyle name="Normal 37 2 4 5 2" xfId="10734"/>
    <cellStyle name="Normal 37 2 4 6" xfId="7300"/>
    <cellStyle name="Normal 37 2 4 7" xfId="2338"/>
    <cellStyle name="Normal 37 2 5" xfId="729"/>
    <cellStyle name="Normal 37 2 5 2" xfId="1195"/>
    <cellStyle name="Normal 37 2 5 2 2" xfId="1549"/>
    <cellStyle name="Normal 37 2 5 2 2 2" xfId="4907"/>
    <cellStyle name="Normal 37 2 5 2 2 2 2" xfId="9891"/>
    <cellStyle name="Normal 37 2 5 2 2 3" xfId="6636"/>
    <cellStyle name="Normal 37 2 5 2 2 3 2" xfId="11578"/>
    <cellStyle name="Normal 37 2 5 2 2 4" xfId="8144"/>
    <cellStyle name="Normal 37 2 5 2 2 5" xfId="3182"/>
    <cellStyle name="Normal 37 2 5 2 3" xfId="4563"/>
    <cellStyle name="Normal 37 2 5 2 3 2" xfId="9547"/>
    <cellStyle name="Normal 37 2 5 2 4" xfId="6294"/>
    <cellStyle name="Normal 37 2 5 2 4 2" xfId="11236"/>
    <cellStyle name="Normal 37 2 5 2 5" xfId="7802"/>
    <cellStyle name="Normal 37 2 5 2 6" xfId="2840"/>
    <cellStyle name="Normal 37 2 5 3" xfId="1548"/>
    <cellStyle name="Normal 37 2 5 3 2" xfId="4906"/>
    <cellStyle name="Normal 37 2 5 3 2 2" xfId="9890"/>
    <cellStyle name="Normal 37 2 5 3 3" xfId="6635"/>
    <cellStyle name="Normal 37 2 5 3 3 2" xfId="11577"/>
    <cellStyle name="Normal 37 2 5 3 4" xfId="8143"/>
    <cellStyle name="Normal 37 2 5 3 5" xfId="3181"/>
    <cellStyle name="Normal 37 2 5 4" xfId="4180"/>
    <cellStyle name="Normal 37 2 5 4 2" xfId="9166"/>
    <cellStyle name="Normal 37 2 5 5" xfId="5927"/>
    <cellStyle name="Normal 37 2 5 5 2" xfId="10869"/>
    <cellStyle name="Normal 37 2 5 6" xfId="7435"/>
    <cellStyle name="Normal 37 2 5 7" xfId="2473"/>
    <cellStyle name="Normal 37 2 6" xfId="396"/>
    <cellStyle name="Normal 37 2 6 2" xfId="1024"/>
    <cellStyle name="Normal 37 2 6 2 2" xfId="1551"/>
    <cellStyle name="Normal 37 2 6 2 2 2" xfId="4909"/>
    <cellStyle name="Normal 37 2 6 2 2 2 2" xfId="9893"/>
    <cellStyle name="Normal 37 2 6 2 2 3" xfId="6638"/>
    <cellStyle name="Normal 37 2 6 2 2 3 2" xfId="11580"/>
    <cellStyle name="Normal 37 2 6 2 2 4" xfId="8146"/>
    <cellStyle name="Normal 37 2 6 2 2 5" xfId="3184"/>
    <cellStyle name="Normal 37 2 6 2 3" xfId="4458"/>
    <cellStyle name="Normal 37 2 6 2 3 2" xfId="9443"/>
    <cellStyle name="Normal 37 2 6 2 4" xfId="6200"/>
    <cellStyle name="Normal 37 2 6 2 4 2" xfId="11142"/>
    <cellStyle name="Normal 37 2 6 2 5" xfId="7708"/>
    <cellStyle name="Normal 37 2 6 2 6" xfId="2746"/>
    <cellStyle name="Normal 37 2 6 3" xfId="1550"/>
    <cellStyle name="Normal 37 2 6 3 2" xfId="4908"/>
    <cellStyle name="Normal 37 2 6 3 2 2" xfId="9892"/>
    <cellStyle name="Normal 37 2 6 3 3" xfId="6637"/>
    <cellStyle name="Normal 37 2 6 3 3 2" xfId="11579"/>
    <cellStyle name="Normal 37 2 6 3 4" xfId="8145"/>
    <cellStyle name="Normal 37 2 6 3 5" xfId="3183"/>
    <cellStyle name="Normal 37 2 6 4" xfId="3975"/>
    <cellStyle name="Normal 37 2 6 4 2" xfId="9055"/>
    <cellStyle name="Normal 37 2 6 5" xfId="5743"/>
    <cellStyle name="Normal 37 2 6 5 2" xfId="10685"/>
    <cellStyle name="Normal 37 2 6 6" xfId="7251"/>
    <cellStyle name="Normal 37 2 6 7" xfId="2289"/>
    <cellStyle name="Normal 37 2 7" xfId="878"/>
    <cellStyle name="Normal 37 2 7 2" xfId="1552"/>
    <cellStyle name="Normal 37 2 7 2 2" xfId="4910"/>
    <cellStyle name="Normal 37 2 7 2 2 2" xfId="9894"/>
    <cellStyle name="Normal 37 2 7 2 3" xfId="6639"/>
    <cellStyle name="Normal 37 2 7 2 3 2" xfId="11581"/>
    <cellStyle name="Normal 37 2 7 2 4" xfId="8147"/>
    <cellStyle name="Normal 37 2 7 2 5" xfId="3185"/>
    <cellStyle name="Normal 37 2 7 3" xfId="4320"/>
    <cellStyle name="Normal 37 2 7 3 2" xfId="9306"/>
    <cellStyle name="Normal 37 2 7 4" xfId="6065"/>
    <cellStyle name="Normal 37 2 7 4 2" xfId="11007"/>
    <cellStyle name="Normal 37 2 7 5" xfId="7573"/>
    <cellStyle name="Normal 37 2 7 6" xfId="2611"/>
    <cellStyle name="Normal 37 2 8" xfId="1345"/>
    <cellStyle name="Normal 37 2 8 2" xfId="4703"/>
    <cellStyle name="Normal 37 2 8 2 2" xfId="9687"/>
    <cellStyle name="Normal 37 2 8 3" xfId="6432"/>
    <cellStyle name="Normal 37 2 8 3 2" xfId="11374"/>
    <cellStyle name="Normal 37 2 8 4" xfId="7940"/>
    <cellStyle name="Normal 37 2 8 5" xfId="2978"/>
    <cellStyle name="Normal 37 2 9" xfId="289"/>
    <cellStyle name="Normal 37 2 9 2" xfId="3921"/>
    <cellStyle name="Normal 37 2 9 2 2" xfId="9008"/>
    <cellStyle name="Normal 37 2 9 3" xfId="5699"/>
    <cellStyle name="Normal 37 2 9 3 2" xfId="10641"/>
    <cellStyle name="Normal 37 2 9 4" xfId="7207"/>
    <cellStyle name="Normal 37 2 9 5" xfId="2244"/>
    <cellStyle name="Normal 37 3" xfId="591"/>
    <cellStyle name="Normal 37 3 10" xfId="2383"/>
    <cellStyle name="Normal 37 3 2" xfId="774"/>
    <cellStyle name="Normal 37 3 2 2" xfId="1240"/>
    <cellStyle name="Normal 37 3 2 2 2" xfId="1555"/>
    <cellStyle name="Normal 37 3 2 2 2 2" xfId="4913"/>
    <cellStyle name="Normal 37 3 2 2 2 2 2" xfId="9897"/>
    <cellStyle name="Normal 37 3 2 2 2 3" xfId="6642"/>
    <cellStyle name="Normal 37 3 2 2 2 3 2" xfId="11584"/>
    <cellStyle name="Normal 37 3 2 2 2 4" xfId="8150"/>
    <cellStyle name="Normal 37 3 2 2 2 5" xfId="3188"/>
    <cellStyle name="Normal 37 3 2 2 3" xfId="4608"/>
    <cellStyle name="Normal 37 3 2 2 3 2" xfId="9592"/>
    <cellStyle name="Normal 37 3 2 2 4" xfId="6339"/>
    <cellStyle name="Normal 37 3 2 2 4 2" xfId="11281"/>
    <cellStyle name="Normal 37 3 2 2 5" xfId="7847"/>
    <cellStyle name="Normal 37 3 2 2 6" xfId="2885"/>
    <cellStyle name="Normal 37 3 2 3" xfId="1554"/>
    <cellStyle name="Normal 37 3 2 3 2" xfId="4912"/>
    <cellStyle name="Normal 37 3 2 3 2 2" xfId="9896"/>
    <cellStyle name="Normal 37 3 2 3 3" xfId="6641"/>
    <cellStyle name="Normal 37 3 2 3 3 2" xfId="11583"/>
    <cellStyle name="Normal 37 3 2 3 4" xfId="8149"/>
    <cellStyle name="Normal 37 3 2 3 5" xfId="3187"/>
    <cellStyle name="Normal 37 3 2 4" xfId="4225"/>
    <cellStyle name="Normal 37 3 2 4 2" xfId="9211"/>
    <cellStyle name="Normal 37 3 2 5" xfId="5972"/>
    <cellStyle name="Normal 37 3 2 5 2" xfId="10914"/>
    <cellStyle name="Normal 37 3 2 6" xfId="7480"/>
    <cellStyle name="Normal 37 3 2 7" xfId="2518"/>
    <cellStyle name="Normal 37 3 3" xfId="926"/>
    <cellStyle name="Normal 37 3 3 2" xfId="1556"/>
    <cellStyle name="Normal 37 3 3 2 2" xfId="4914"/>
    <cellStyle name="Normal 37 3 3 2 2 2" xfId="9898"/>
    <cellStyle name="Normal 37 3 3 2 3" xfId="6643"/>
    <cellStyle name="Normal 37 3 3 2 3 2" xfId="11585"/>
    <cellStyle name="Normal 37 3 3 2 4" xfId="8151"/>
    <cellStyle name="Normal 37 3 3 2 5" xfId="3189"/>
    <cellStyle name="Normal 37 3 3 3" xfId="4366"/>
    <cellStyle name="Normal 37 3 3 3 2" xfId="9352"/>
    <cellStyle name="Normal 37 3 3 4" xfId="6110"/>
    <cellStyle name="Normal 37 3 3 4 2" xfId="11052"/>
    <cellStyle name="Normal 37 3 3 5" xfId="7618"/>
    <cellStyle name="Normal 37 3 3 6" xfId="2656"/>
    <cellStyle name="Normal 37 3 4" xfId="1553"/>
    <cellStyle name="Normal 37 3 4 2" xfId="4911"/>
    <cellStyle name="Normal 37 3 4 2 2" xfId="9895"/>
    <cellStyle name="Normal 37 3 4 3" xfId="6640"/>
    <cellStyle name="Normal 37 3 4 3 2" xfId="11582"/>
    <cellStyle name="Normal 37 3 4 4" xfId="8148"/>
    <cellStyle name="Normal 37 3 4 5" xfId="3186"/>
    <cellStyle name="Normal 37 3 5" xfId="3764"/>
    <cellStyle name="Normal 37 3 5 2" xfId="5514"/>
    <cellStyle name="Normal 37 3 5 2 2" xfId="10480"/>
    <cellStyle name="Normal 37 3 5 3" xfId="8725"/>
    <cellStyle name="Normal 37 3 5 4" xfId="12180"/>
    <cellStyle name="Normal 37 3 6" xfId="4086"/>
    <cellStyle name="Normal 37 3 6 2" xfId="8861"/>
    <cellStyle name="Normal 37 3 6 3" xfId="12188"/>
    <cellStyle name="Normal 37 3 7" xfId="5604"/>
    <cellStyle name="Normal 37 3 7 2" xfId="10554"/>
    <cellStyle name="Normal 37 3 8" xfId="5837"/>
    <cellStyle name="Normal 37 3 8 2" xfId="10779"/>
    <cellStyle name="Normal 37 3 9" xfId="7345"/>
    <cellStyle name="Normal 37 4" xfId="676"/>
    <cellStyle name="Normal 37 4 10" xfId="2426"/>
    <cellStyle name="Normal 37 4 2" xfId="818"/>
    <cellStyle name="Normal 37 4 2 2" xfId="1283"/>
    <cellStyle name="Normal 37 4 2 2 2" xfId="1559"/>
    <cellStyle name="Normal 37 4 2 2 2 2" xfId="4917"/>
    <cellStyle name="Normal 37 4 2 2 2 2 2" xfId="9901"/>
    <cellStyle name="Normal 37 4 2 2 2 3" xfId="6646"/>
    <cellStyle name="Normal 37 4 2 2 2 3 2" xfId="11588"/>
    <cellStyle name="Normal 37 4 2 2 2 4" xfId="8154"/>
    <cellStyle name="Normal 37 4 2 2 2 5" xfId="3192"/>
    <cellStyle name="Normal 37 4 2 2 3" xfId="4651"/>
    <cellStyle name="Normal 37 4 2 2 3 2" xfId="9635"/>
    <cellStyle name="Normal 37 4 2 2 4" xfId="6382"/>
    <cellStyle name="Normal 37 4 2 2 4 2" xfId="11324"/>
    <cellStyle name="Normal 37 4 2 2 5" xfId="7890"/>
    <cellStyle name="Normal 37 4 2 2 6" xfId="2928"/>
    <cellStyle name="Normal 37 4 2 3" xfId="1558"/>
    <cellStyle name="Normal 37 4 2 3 2" xfId="4916"/>
    <cellStyle name="Normal 37 4 2 3 2 2" xfId="9900"/>
    <cellStyle name="Normal 37 4 2 3 3" xfId="6645"/>
    <cellStyle name="Normal 37 4 2 3 3 2" xfId="11587"/>
    <cellStyle name="Normal 37 4 2 3 4" xfId="8153"/>
    <cellStyle name="Normal 37 4 2 3 5" xfId="3191"/>
    <cellStyle name="Normal 37 4 2 4" xfId="4268"/>
    <cellStyle name="Normal 37 4 2 4 2" xfId="9254"/>
    <cellStyle name="Normal 37 4 2 5" xfId="6015"/>
    <cellStyle name="Normal 37 4 2 5 2" xfId="10957"/>
    <cellStyle name="Normal 37 4 2 6" xfId="7523"/>
    <cellStyle name="Normal 37 4 2 7" xfId="2561"/>
    <cellStyle name="Normal 37 4 3" xfId="971"/>
    <cellStyle name="Normal 37 4 3 2" xfId="1560"/>
    <cellStyle name="Normal 37 4 3 2 2" xfId="4918"/>
    <cellStyle name="Normal 37 4 3 2 2 2" xfId="9902"/>
    <cellStyle name="Normal 37 4 3 2 3" xfId="6647"/>
    <cellStyle name="Normal 37 4 3 2 3 2" xfId="11589"/>
    <cellStyle name="Normal 37 4 3 2 4" xfId="8155"/>
    <cellStyle name="Normal 37 4 3 2 5" xfId="3193"/>
    <cellStyle name="Normal 37 4 3 3" xfId="4410"/>
    <cellStyle name="Normal 37 4 3 3 2" xfId="9395"/>
    <cellStyle name="Normal 37 4 3 4" xfId="6153"/>
    <cellStyle name="Normal 37 4 3 4 2" xfId="11095"/>
    <cellStyle name="Normal 37 4 3 5" xfId="7661"/>
    <cellStyle name="Normal 37 4 3 6" xfId="2699"/>
    <cellStyle name="Normal 37 4 4" xfId="1557"/>
    <cellStyle name="Normal 37 4 4 2" xfId="4915"/>
    <cellStyle name="Normal 37 4 4 2 2" xfId="9899"/>
    <cellStyle name="Normal 37 4 4 3" xfId="6644"/>
    <cellStyle name="Normal 37 4 4 3 2" xfId="11586"/>
    <cellStyle name="Normal 37 4 4 4" xfId="8152"/>
    <cellStyle name="Normal 37 4 4 5" xfId="3190"/>
    <cellStyle name="Normal 37 4 5" xfId="3808"/>
    <cellStyle name="Normal 37 4 5 2" xfId="3851"/>
    <cellStyle name="Normal 37 4 5 2 2" xfId="8945"/>
    <cellStyle name="Normal 37 4 5 3" xfId="8768"/>
    <cellStyle name="Normal 37 4 5 4" xfId="12146"/>
    <cellStyle name="Normal 37 4 6" xfId="4132"/>
    <cellStyle name="Normal 37 4 6 2" xfId="8904"/>
    <cellStyle name="Normal 37 4 6 3" xfId="12263"/>
    <cellStyle name="Normal 37 4 7" xfId="3846"/>
    <cellStyle name="Normal 37 4 7 2" xfId="8942"/>
    <cellStyle name="Normal 37 4 8" xfId="5880"/>
    <cellStyle name="Normal 37 4 8 2" xfId="10822"/>
    <cellStyle name="Normal 37 4 9" xfId="7388"/>
    <cellStyle name="Normal 37 5" xfId="511"/>
    <cellStyle name="Normal 37 5 2" xfId="1081"/>
    <cellStyle name="Normal 37 5 2 2" xfId="1562"/>
    <cellStyle name="Normal 37 5 2 2 2" xfId="4920"/>
    <cellStyle name="Normal 37 5 2 2 2 2" xfId="9904"/>
    <cellStyle name="Normal 37 5 2 2 3" xfId="6649"/>
    <cellStyle name="Normal 37 5 2 2 3 2" xfId="11591"/>
    <cellStyle name="Normal 37 5 2 2 4" xfId="8157"/>
    <cellStyle name="Normal 37 5 2 2 5" xfId="3195"/>
    <cellStyle name="Normal 37 5 2 3" xfId="4503"/>
    <cellStyle name="Normal 37 5 2 3 2" xfId="9488"/>
    <cellStyle name="Normal 37 5 2 4" xfId="6243"/>
    <cellStyle name="Normal 37 5 2 4 2" xfId="11185"/>
    <cellStyle name="Normal 37 5 2 5" xfId="7751"/>
    <cellStyle name="Normal 37 5 2 6" xfId="2789"/>
    <cellStyle name="Normal 37 5 3" xfId="1561"/>
    <cellStyle name="Normal 37 5 3 2" xfId="4919"/>
    <cellStyle name="Normal 37 5 3 2 2" xfId="9903"/>
    <cellStyle name="Normal 37 5 3 3" xfId="6648"/>
    <cellStyle name="Normal 37 5 3 3 2" xfId="11590"/>
    <cellStyle name="Normal 37 5 3 4" xfId="8156"/>
    <cellStyle name="Normal 37 5 3 5" xfId="3194"/>
    <cellStyle name="Normal 37 5 4" xfId="4034"/>
    <cellStyle name="Normal 37 5 4 2" xfId="9106"/>
    <cellStyle name="Normal 37 5 5" xfId="5791"/>
    <cellStyle name="Normal 37 5 5 2" xfId="10733"/>
    <cellStyle name="Normal 37 5 6" xfId="7299"/>
    <cellStyle name="Normal 37 5 7" xfId="2337"/>
    <cellStyle name="Normal 37 6" xfId="728"/>
    <cellStyle name="Normal 37 6 2" xfId="1194"/>
    <cellStyle name="Normal 37 6 2 2" xfId="1564"/>
    <cellStyle name="Normal 37 6 2 2 2" xfId="4922"/>
    <cellStyle name="Normal 37 6 2 2 2 2" xfId="9906"/>
    <cellStyle name="Normal 37 6 2 2 3" xfId="6651"/>
    <cellStyle name="Normal 37 6 2 2 3 2" xfId="11593"/>
    <cellStyle name="Normal 37 6 2 2 4" xfId="8159"/>
    <cellStyle name="Normal 37 6 2 2 5" xfId="3197"/>
    <cellStyle name="Normal 37 6 2 3" xfId="4562"/>
    <cellStyle name="Normal 37 6 2 3 2" xfId="9546"/>
    <cellStyle name="Normal 37 6 2 4" xfId="6293"/>
    <cellStyle name="Normal 37 6 2 4 2" xfId="11235"/>
    <cellStyle name="Normal 37 6 2 5" xfId="7801"/>
    <cellStyle name="Normal 37 6 2 6" xfId="2839"/>
    <cellStyle name="Normal 37 6 3" xfId="1563"/>
    <cellStyle name="Normal 37 6 3 2" xfId="4921"/>
    <cellStyle name="Normal 37 6 3 2 2" xfId="9905"/>
    <cellStyle name="Normal 37 6 3 3" xfId="6650"/>
    <cellStyle name="Normal 37 6 3 3 2" xfId="11592"/>
    <cellStyle name="Normal 37 6 3 4" xfId="8158"/>
    <cellStyle name="Normal 37 6 3 5" xfId="3196"/>
    <cellStyle name="Normal 37 6 4" xfId="4179"/>
    <cellStyle name="Normal 37 6 4 2" xfId="9165"/>
    <cellStyle name="Normal 37 6 5" xfId="5926"/>
    <cellStyle name="Normal 37 6 5 2" xfId="10868"/>
    <cellStyle name="Normal 37 6 6" xfId="7434"/>
    <cellStyle name="Normal 37 6 7" xfId="2472"/>
    <cellStyle name="Normal 37 7" xfId="395"/>
    <cellStyle name="Normal 37 7 2" xfId="1023"/>
    <cellStyle name="Normal 37 7 2 2" xfId="1566"/>
    <cellStyle name="Normal 37 7 2 2 2" xfId="4924"/>
    <cellStyle name="Normal 37 7 2 2 2 2" xfId="9908"/>
    <cellStyle name="Normal 37 7 2 2 3" xfId="6653"/>
    <cellStyle name="Normal 37 7 2 2 3 2" xfId="11595"/>
    <cellStyle name="Normal 37 7 2 2 4" xfId="8161"/>
    <cellStyle name="Normal 37 7 2 2 5" xfId="3199"/>
    <cellStyle name="Normal 37 7 2 3" xfId="4457"/>
    <cellStyle name="Normal 37 7 2 3 2" xfId="9442"/>
    <cellStyle name="Normal 37 7 2 4" xfId="6199"/>
    <cellStyle name="Normal 37 7 2 4 2" xfId="11141"/>
    <cellStyle name="Normal 37 7 2 5" xfId="7707"/>
    <cellStyle name="Normal 37 7 2 6" xfId="2745"/>
    <cellStyle name="Normal 37 7 3" xfId="1565"/>
    <cellStyle name="Normal 37 7 3 2" xfId="4923"/>
    <cellStyle name="Normal 37 7 3 2 2" xfId="9907"/>
    <cellStyle name="Normal 37 7 3 3" xfId="6652"/>
    <cellStyle name="Normal 37 7 3 3 2" xfId="11594"/>
    <cellStyle name="Normal 37 7 3 4" xfId="8160"/>
    <cellStyle name="Normal 37 7 3 5" xfId="3198"/>
    <cellStyle name="Normal 37 7 4" xfId="3974"/>
    <cellStyle name="Normal 37 7 4 2" xfId="9054"/>
    <cellStyle name="Normal 37 7 5" xfId="5742"/>
    <cellStyle name="Normal 37 7 5 2" xfId="10684"/>
    <cellStyle name="Normal 37 7 6" xfId="7250"/>
    <cellStyle name="Normal 37 7 7" xfId="2288"/>
    <cellStyle name="Normal 37 8" xfId="877"/>
    <cellStyle name="Normal 37 8 2" xfId="1567"/>
    <cellStyle name="Normal 37 8 2 2" xfId="4925"/>
    <cellStyle name="Normal 37 8 2 2 2" xfId="9909"/>
    <cellStyle name="Normal 37 8 2 3" xfId="6654"/>
    <cellStyle name="Normal 37 8 2 3 2" xfId="11596"/>
    <cellStyle name="Normal 37 8 2 4" xfId="8162"/>
    <cellStyle name="Normal 37 8 2 5" xfId="3200"/>
    <cellStyle name="Normal 37 8 3" xfId="4319"/>
    <cellStyle name="Normal 37 8 3 2" xfId="9305"/>
    <cellStyle name="Normal 37 8 4" xfId="6064"/>
    <cellStyle name="Normal 37 8 4 2" xfId="11006"/>
    <cellStyle name="Normal 37 8 5" xfId="7572"/>
    <cellStyle name="Normal 37 8 6" xfId="2610"/>
    <cellStyle name="Normal 37 9" xfId="1344"/>
    <cellStyle name="Normal 37 9 2" xfId="4702"/>
    <cellStyle name="Normal 37 9 2 2" xfId="9686"/>
    <cellStyle name="Normal 37 9 3" xfId="6431"/>
    <cellStyle name="Normal 37 9 3 2" xfId="11373"/>
    <cellStyle name="Normal 37 9 4" xfId="7939"/>
    <cellStyle name="Normal 37 9 5" xfId="2977"/>
    <cellStyle name="Normal 38" xfId="121"/>
    <cellStyle name="Normal 38 10" xfId="2190"/>
    <cellStyle name="Normal 38 10 2" xfId="5602"/>
    <cellStyle name="Normal 38 10 2 2" xfId="10552"/>
    <cellStyle name="Normal 38 10 3" xfId="8680"/>
    <cellStyle name="Normal 38 10 4" xfId="12257"/>
    <cellStyle name="Normal 38 11" xfId="3719"/>
    <cellStyle name="Normal 38 11 2" xfId="8817"/>
    <cellStyle name="Normal 38 11 3" xfId="12156"/>
    <cellStyle name="Normal 38 12" xfId="3887"/>
    <cellStyle name="Normal 38 12 2" xfId="8978"/>
    <cellStyle name="Normal 38 13" xfId="5672"/>
    <cellStyle name="Normal 38 13 2" xfId="10614"/>
    <cellStyle name="Normal 38 14" xfId="7180"/>
    <cellStyle name="Normal 38 15" xfId="2144"/>
    <cellStyle name="Normal 38 16" xfId="211"/>
    <cellStyle name="Normal 38 2" xfId="593"/>
    <cellStyle name="Normal 38 2 10" xfId="2385"/>
    <cellStyle name="Normal 38 2 2" xfId="776"/>
    <cellStyle name="Normal 38 2 2 2" xfId="1242"/>
    <cellStyle name="Normal 38 2 2 2 2" xfId="1570"/>
    <cellStyle name="Normal 38 2 2 2 2 2" xfId="4928"/>
    <cellStyle name="Normal 38 2 2 2 2 2 2" xfId="9912"/>
    <cellStyle name="Normal 38 2 2 2 2 3" xfId="6657"/>
    <cellStyle name="Normal 38 2 2 2 2 3 2" xfId="11599"/>
    <cellStyle name="Normal 38 2 2 2 2 4" xfId="8165"/>
    <cellStyle name="Normal 38 2 2 2 2 5" xfId="3203"/>
    <cellStyle name="Normal 38 2 2 2 3" xfId="4610"/>
    <cellStyle name="Normal 38 2 2 2 3 2" xfId="9594"/>
    <cellStyle name="Normal 38 2 2 2 4" xfId="6341"/>
    <cellStyle name="Normal 38 2 2 2 4 2" xfId="11283"/>
    <cellStyle name="Normal 38 2 2 2 5" xfId="7849"/>
    <cellStyle name="Normal 38 2 2 2 6" xfId="2887"/>
    <cellStyle name="Normal 38 2 2 3" xfId="1569"/>
    <cellStyle name="Normal 38 2 2 3 2" xfId="4927"/>
    <cellStyle name="Normal 38 2 2 3 2 2" xfId="9911"/>
    <cellStyle name="Normal 38 2 2 3 3" xfId="6656"/>
    <cellStyle name="Normal 38 2 2 3 3 2" xfId="11598"/>
    <cellStyle name="Normal 38 2 2 3 4" xfId="8164"/>
    <cellStyle name="Normal 38 2 2 3 5" xfId="3202"/>
    <cellStyle name="Normal 38 2 2 4" xfId="4227"/>
    <cellStyle name="Normal 38 2 2 4 2" xfId="9213"/>
    <cellStyle name="Normal 38 2 2 5" xfId="5974"/>
    <cellStyle name="Normal 38 2 2 5 2" xfId="10916"/>
    <cellStyle name="Normal 38 2 2 6" xfId="7482"/>
    <cellStyle name="Normal 38 2 2 7" xfId="2520"/>
    <cellStyle name="Normal 38 2 3" xfId="928"/>
    <cellStyle name="Normal 38 2 3 2" xfId="1571"/>
    <cellStyle name="Normal 38 2 3 2 2" xfId="4929"/>
    <cellStyle name="Normal 38 2 3 2 2 2" xfId="9913"/>
    <cellStyle name="Normal 38 2 3 2 3" xfId="6658"/>
    <cellStyle name="Normal 38 2 3 2 3 2" xfId="11600"/>
    <cellStyle name="Normal 38 2 3 2 4" xfId="8166"/>
    <cellStyle name="Normal 38 2 3 2 5" xfId="3204"/>
    <cellStyle name="Normal 38 2 3 3" xfId="4368"/>
    <cellStyle name="Normal 38 2 3 3 2" xfId="9354"/>
    <cellStyle name="Normal 38 2 3 4" xfId="6112"/>
    <cellStyle name="Normal 38 2 3 4 2" xfId="11054"/>
    <cellStyle name="Normal 38 2 3 5" xfId="7620"/>
    <cellStyle name="Normal 38 2 3 6" xfId="2658"/>
    <cellStyle name="Normal 38 2 4" xfId="1568"/>
    <cellStyle name="Normal 38 2 4 2" xfId="4926"/>
    <cellStyle name="Normal 38 2 4 2 2" xfId="9910"/>
    <cellStyle name="Normal 38 2 4 3" xfId="6655"/>
    <cellStyle name="Normal 38 2 4 3 2" xfId="11597"/>
    <cellStyle name="Normal 38 2 4 4" xfId="8163"/>
    <cellStyle name="Normal 38 2 4 5" xfId="3201"/>
    <cellStyle name="Normal 38 2 5" xfId="3766"/>
    <cellStyle name="Normal 38 2 5 2" xfId="5610"/>
    <cellStyle name="Normal 38 2 5 2 2" xfId="10559"/>
    <cellStyle name="Normal 38 2 5 3" xfId="8727"/>
    <cellStyle name="Normal 38 2 5 4" xfId="12169"/>
    <cellStyle name="Normal 38 2 6" xfId="4088"/>
    <cellStyle name="Normal 38 2 6 2" xfId="8863"/>
    <cellStyle name="Normal 38 2 6 3" xfId="12326"/>
    <cellStyle name="Normal 38 2 7" xfId="5457"/>
    <cellStyle name="Normal 38 2 7 2" xfId="10434"/>
    <cellStyle name="Normal 38 2 8" xfId="5839"/>
    <cellStyle name="Normal 38 2 8 2" xfId="10781"/>
    <cellStyle name="Normal 38 2 9" xfId="7347"/>
    <cellStyle name="Normal 38 3" xfId="678"/>
    <cellStyle name="Normal 38 3 10" xfId="2428"/>
    <cellStyle name="Normal 38 3 2" xfId="820"/>
    <cellStyle name="Normal 38 3 2 2" xfId="1285"/>
    <cellStyle name="Normal 38 3 2 2 2" xfId="1574"/>
    <cellStyle name="Normal 38 3 2 2 2 2" xfId="4932"/>
    <cellStyle name="Normal 38 3 2 2 2 2 2" xfId="9916"/>
    <cellStyle name="Normal 38 3 2 2 2 3" xfId="6661"/>
    <cellStyle name="Normal 38 3 2 2 2 3 2" xfId="11603"/>
    <cellStyle name="Normal 38 3 2 2 2 4" xfId="8169"/>
    <cellStyle name="Normal 38 3 2 2 2 5" xfId="3207"/>
    <cellStyle name="Normal 38 3 2 2 3" xfId="4653"/>
    <cellStyle name="Normal 38 3 2 2 3 2" xfId="9637"/>
    <cellStyle name="Normal 38 3 2 2 4" xfId="6384"/>
    <cellStyle name="Normal 38 3 2 2 4 2" xfId="11326"/>
    <cellStyle name="Normal 38 3 2 2 5" xfId="7892"/>
    <cellStyle name="Normal 38 3 2 2 6" xfId="2930"/>
    <cellStyle name="Normal 38 3 2 3" xfId="1573"/>
    <cellStyle name="Normal 38 3 2 3 2" xfId="4931"/>
    <cellStyle name="Normal 38 3 2 3 2 2" xfId="9915"/>
    <cellStyle name="Normal 38 3 2 3 3" xfId="6660"/>
    <cellStyle name="Normal 38 3 2 3 3 2" xfId="11602"/>
    <cellStyle name="Normal 38 3 2 3 4" xfId="8168"/>
    <cellStyle name="Normal 38 3 2 3 5" xfId="3206"/>
    <cellStyle name="Normal 38 3 2 4" xfId="4270"/>
    <cellStyle name="Normal 38 3 2 4 2" xfId="9256"/>
    <cellStyle name="Normal 38 3 2 5" xfId="6017"/>
    <cellStyle name="Normal 38 3 2 5 2" xfId="10959"/>
    <cellStyle name="Normal 38 3 2 6" xfId="7525"/>
    <cellStyle name="Normal 38 3 2 7" xfId="2563"/>
    <cellStyle name="Normal 38 3 3" xfId="973"/>
    <cellStyle name="Normal 38 3 3 2" xfId="1575"/>
    <cellStyle name="Normal 38 3 3 2 2" xfId="4933"/>
    <cellStyle name="Normal 38 3 3 2 2 2" xfId="9917"/>
    <cellStyle name="Normal 38 3 3 2 3" xfId="6662"/>
    <cellStyle name="Normal 38 3 3 2 3 2" xfId="11604"/>
    <cellStyle name="Normal 38 3 3 2 4" xfId="8170"/>
    <cellStyle name="Normal 38 3 3 2 5" xfId="3208"/>
    <cellStyle name="Normal 38 3 3 3" xfId="4412"/>
    <cellStyle name="Normal 38 3 3 3 2" xfId="9397"/>
    <cellStyle name="Normal 38 3 3 4" xfId="6155"/>
    <cellStyle name="Normal 38 3 3 4 2" xfId="11097"/>
    <cellStyle name="Normal 38 3 3 5" xfId="7663"/>
    <cellStyle name="Normal 38 3 3 6" xfId="2701"/>
    <cellStyle name="Normal 38 3 4" xfId="1572"/>
    <cellStyle name="Normal 38 3 4 2" xfId="4930"/>
    <cellStyle name="Normal 38 3 4 2 2" xfId="9914"/>
    <cellStyle name="Normal 38 3 4 3" xfId="6659"/>
    <cellStyle name="Normal 38 3 4 3 2" xfId="11601"/>
    <cellStyle name="Normal 38 3 4 4" xfId="8167"/>
    <cellStyle name="Normal 38 3 4 5" xfId="3205"/>
    <cellStyle name="Normal 38 3 5" xfId="3810"/>
    <cellStyle name="Normal 38 3 5 2" xfId="3864"/>
    <cellStyle name="Normal 38 3 5 2 2" xfId="8957"/>
    <cellStyle name="Normal 38 3 5 3" xfId="8770"/>
    <cellStyle name="Normal 38 3 5 4" xfId="12154"/>
    <cellStyle name="Normal 38 3 6" xfId="4134"/>
    <cellStyle name="Normal 38 3 6 2" xfId="8906"/>
    <cellStyle name="Normal 38 3 6 3" xfId="12317"/>
    <cellStyle name="Normal 38 3 7" xfId="5542"/>
    <cellStyle name="Normal 38 3 7 2" xfId="10504"/>
    <cellStyle name="Normal 38 3 8" xfId="5882"/>
    <cellStyle name="Normal 38 3 8 2" xfId="10824"/>
    <cellStyle name="Normal 38 3 9" xfId="7390"/>
    <cellStyle name="Normal 38 4" xfId="513"/>
    <cellStyle name="Normal 38 4 2" xfId="1083"/>
    <cellStyle name="Normal 38 4 2 2" xfId="1577"/>
    <cellStyle name="Normal 38 4 2 2 2" xfId="4935"/>
    <cellStyle name="Normal 38 4 2 2 2 2" xfId="9919"/>
    <cellStyle name="Normal 38 4 2 2 3" xfId="6664"/>
    <cellStyle name="Normal 38 4 2 2 3 2" xfId="11606"/>
    <cellStyle name="Normal 38 4 2 2 4" xfId="8172"/>
    <cellStyle name="Normal 38 4 2 2 5" xfId="3210"/>
    <cellStyle name="Normal 38 4 2 3" xfId="4505"/>
    <cellStyle name="Normal 38 4 2 3 2" xfId="9490"/>
    <cellStyle name="Normal 38 4 2 4" xfId="6245"/>
    <cellStyle name="Normal 38 4 2 4 2" xfId="11187"/>
    <cellStyle name="Normal 38 4 2 5" xfId="7753"/>
    <cellStyle name="Normal 38 4 2 6" xfId="2791"/>
    <cellStyle name="Normal 38 4 3" xfId="1576"/>
    <cellStyle name="Normal 38 4 3 2" xfId="4934"/>
    <cellStyle name="Normal 38 4 3 2 2" xfId="9918"/>
    <cellStyle name="Normal 38 4 3 3" xfId="6663"/>
    <cellStyle name="Normal 38 4 3 3 2" xfId="11605"/>
    <cellStyle name="Normal 38 4 3 4" xfId="8171"/>
    <cellStyle name="Normal 38 4 3 5" xfId="3209"/>
    <cellStyle name="Normal 38 4 4" xfId="4036"/>
    <cellStyle name="Normal 38 4 4 2" xfId="9108"/>
    <cellStyle name="Normal 38 4 5" xfId="5793"/>
    <cellStyle name="Normal 38 4 5 2" xfId="10735"/>
    <cellStyle name="Normal 38 4 6" xfId="7301"/>
    <cellStyle name="Normal 38 4 7" xfId="2339"/>
    <cellStyle name="Normal 38 5" xfId="730"/>
    <cellStyle name="Normal 38 5 2" xfId="1196"/>
    <cellStyle name="Normal 38 5 2 2" xfId="1579"/>
    <cellStyle name="Normal 38 5 2 2 2" xfId="4937"/>
    <cellStyle name="Normal 38 5 2 2 2 2" xfId="9921"/>
    <cellStyle name="Normal 38 5 2 2 3" xfId="6666"/>
    <cellStyle name="Normal 38 5 2 2 3 2" xfId="11608"/>
    <cellStyle name="Normal 38 5 2 2 4" xfId="8174"/>
    <cellStyle name="Normal 38 5 2 2 5" xfId="3212"/>
    <cellStyle name="Normal 38 5 2 3" xfId="4564"/>
    <cellStyle name="Normal 38 5 2 3 2" xfId="9548"/>
    <cellStyle name="Normal 38 5 2 4" xfId="6295"/>
    <cellStyle name="Normal 38 5 2 4 2" xfId="11237"/>
    <cellStyle name="Normal 38 5 2 5" xfId="7803"/>
    <cellStyle name="Normal 38 5 2 6" xfId="2841"/>
    <cellStyle name="Normal 38 5 3" xfId="1578"/>
    <cellStyle name="Normal 38 5 3 2" xfId="4936"/>
    <cellStyle name="Normal 38 5 3 2 2" xfId="9920"/>
    <cellStyle name="Normal 38 5 3 3" xfId="6665"/>
    <cellStyle name="Normal 38 5 3 3 2" xfId="11607"/>
    <cellStyle name="Normal 38 5 3 4" xfId="8173"/>
    <cellStyle name="Normal 38 5 3 5" xfId="3211"/>
    <cellStyle name="Normal 38 5 4" xfId="4181"/>
    <cellStyle name="Normal 38 5 4 2" xfId="9167"/>
    <cellStyle name="Normal 38 5 5" xfId="5928"/>
    <cellStyle name="Normal 38 5 5 2" xfId="10870"/>
    <cellStyle name="Normal 38 5 6" xfId="7436"/>
    <cellStyle name="Normal 38 5 7" xfId="2474"/>
    <cellStyle name="Normal 38 6" xfId="397"/>
    <cellStyle name="Normal 38 6 2" xfId="1025"/>
    <cellStyle name="Normal 38 6 2 2" xfId="1581"/>
    <cellStyle name="Normal 38 6 2 2 2" xfId="4939"/>
    <cellStyle name="Normal 38 6 2 2 2 2" xfId="9923"/>
    <cellStyle name="Normal 38 6 2 2 3" xfId="6668"/>
    <cellStyle name="Normal 38 6 2 2 3 2" xfId="11610"/>
    <cellStyle name="Normal 38 6 2 2 4" xfId="8176"/>
    <cellStyle name="Normal 38 6 2 2 5" xfId="3214"/>
    <cellStyle name="Normal 38 6 2 3" xfId="4459"/>
    <cellStyle name="Normal 38 6 2 3 2" xfId="9444"/>
    <cellStyle name="Normal 38 6 2 4" xfId="6201"/>
    <cellStyle name="Normal 38 6 2 4 2" xfId="11143"/>
    <cellStyle name="Normal 38 6 2 5" xfId="7709"/>
    <cellStyle name="Normal 38 6 2 6" xfId="2747"/>
    <cellStyle name="Normal 38 6 3" xfId="1580"/>
    <cellStyle name="Normal 38 6 3 2" xfId="4938"/>
    <cellStyle name="Normal 38 6 3 2 2" xfId="9922"/>
    <cellStyle name="Normal 38 6 3 3" xfId="6667"/>
    <cellStyle name="Normal 38 6 3 3 2" xfId="11609"/>
    <cellStyle name="Normal 38 6 3 4" xfId="8175"/>
    <cellStyle name="Normal 38 6 3 5" xfId="3213"/>
    <cellStyle name="Normal 38 6 4" xfId="3976"/>
    <cellStyle name="Normal 38 6 4 2" xfId="9056"/>
    <cellStyle name="Normal 38 6 5" xfId="5744"/>
    <cellStyle name="Normal 38 6 5 2" xfId="10686"/>
    <cellStyle name="Normal 38 6 6" xfId="7252"/>
    <cellStyle name="Normal 38 6 7" xfId="2290"/>
    <cellStyle name="Normal 38 7" xfId="879"/>
    <cellStyle name="Normal 38 7 2" xfId="1582"/>
    <cellStyle name="Normal 38 7 2 2" xfId="4940"/>
    <cellStyle name="Normal 38 7 2 2 2" xfId="9924"/>
    <cellStyle name="Normal 38 7 2 3" xfId="6669"/>
    <cellStyle name="Normal 38 7 2 3 2" xfId="11611"/>
    <cellStyle name="Normal 38 7 2 4" xfId="8177"/>
    <cellStyle name="Normal 38 7 2 5" xfId="3215"/>
    <cellStyle name="Normal 38 7 3" xfId="4321"/>
    <cellStyle name="Normal 38 7 3 2" xfId="9307"/>
    <cellStyle name="Normal 38 7 4" xfId="6066"/>
    <cellStyle name="Normal 38 7 4 2" xfId="11008"/>
    <cellStyle name="Normal 38 7 5" xfId="7574"/>
    <cellStyle name="Normal 38 7 6" xfId="2612"/>
    <cellStyle name="Normal 38 8" xfId="1346"/>
    <cellStyle name="Normal 38 8 2" xfId="4704"/>
    <cellStyle name="Normal 38 8 2 2" xfId="9688"/>
    <cellStyle name="Normal 38 8 3" xfId="6433"/>
    <cellStyle name="Normal 38 8 3 2" xfId="11375"/>
    <cellStyle name="Normal 38 8 4" xfId="7941"/>
    <cellStyle name="Normal 38 8 5" xfId="2979"/>
    <cellStyle name="Normal 38 9" xfId="290"/>
    <cellStyle name="Normal 38 9 2" xfId="3922"/>
    <cellStyle name="Normal 38 9 2 2" xfId="9009"/>
    <cellStyle name="Normal 38 9 3" xfId="5700"/>
    <cellStyle name="Normal 38 9 3 2" xfId="10642"/>
    <cellStyle name="Normal 38 9 4" xfId="7208"/>
    <cellStyle name="Normal 38 9 5" xfId="2245"/>
    <cellStyle name="Normal 39" xfId="122"/>
    <cellStyle name="Normal 39 2" xfId="594"/>
    <cellStyle name="Normal 39 2 2" xfId="1142"/>
    <cellStyle name="Normal 39 3" xfId="455"/>
    <cellStyle name="Normal 39 4" xfId="339"/>
    <cellStyle name="Normal 39 5" xfId="254"/>
    <cellStyle name="Normal 39 6" xfId="2206"/>
    <cellStyle name="Normal 39 7" xfId="227"/>
    <cellStyle name="Normal 4" xfId="20"/>
    <cellStyle name="Normal 4 2" xfId="177"/>
    <cellStyle name="Normal 4 2 2" xfId="1056"/>
    <cellStyle name="Normal 4 3" xfId="595"/>
    <cellStyle name="Normal 4 4" xfId="909"/>
    <cellStyle name="Normal 4 5" xfId="5626"/>
    <cellStyle name="Normal 40" xfId="123"/>
    <cellStyle name="Normal 40 2" xfId="596"/>
    <cellStyle name="Normal 40 2 2" xfId="1143"/>
    <cellStyle name="Normal 40 3" xfId="457"/>
    <cellStyle name="Normal 40 4" xfId="341"/>
    <cellStyle name="Normal 40 5" xfId="255"/>
    <cellStyle name="Normal 40 6" xfId="2207"/>
    <cellStyle name="Normal 40 7" xfId="228"/>
    <cellStyle name="Normal 41" xfId="124"/>
    <cellStyle name="Normal 41 2" xfId="597"/>
    <cellStyle name="Normal 41 2 2" xfId="1144"/>
    <cellStyle name="Normal 41 3" xfId="459"/>
    <cellStyle name="Normal 41 4" xfId="343"/>
    <cellStyle name="Normal 41 5" xfId="256"/>
    <cellStyle name="Normal 41 6" xfId="2208"/>
    <cellStyle name="Normal 41 7" xfId="229"/>
    <cellStyle name="Normal 42" xfId="125"/>
    <cellStyle name="Normal 42 2" xfId="598"/>
    <cellStyle name="Normal 42 2 2" xfId="1145"/>
    <cellStyle name="Normal 42 3" xfId="461"/>
    <cellStyle name="Normal 42 4" xfId="345"/>
    <cellStyle name="Normal 42 5" xfId="257"/>
    <cellStyle name="Normal 42 6" xfId="2209"/>
    <cellStyle name="Normal 42 7" xfId="230"/>
    <cellStyle name="Normal 43" xfId="126"/>
    <cellStyle name="Normal 43 2" xfId="599"/>
    <cellStyle name="Normal 43 2 2" xfId="1146"/>
    <cellStyle name="Normal 43 3" xfId="463"/>
    <cellStyle name="Normal 43 4" xfId="347"/>
    <cellStyle name="Normal 43 5" xfId="258"/>
    <cellStyle name="Normal 43 6" xfId="2210"/>
    <cellStyle name="Normal 43 7" xfId="231"/>
    <cellStyle name="Normal 44" xfId="127"/>
    <cellStyle name="Normal 44 2" xfId="600"/>
    <cellStyle name="Normal 44 2 2" xfId="1147"/>
    <cellStyle name="Normal 44 3" xfId="465"/>
    <cellStyle name="Normal 44 4" xfId="349"/>
    <cellStyle name="Normal 44 5" xfId="259"/>
    <cellStyle name="Normal 44 6" xfId="2211"/>
    <cellStyle name="Normal 44 7" xfId="232"/>
    <cellStyle name="Normal 45" xfId="128"/>
    <cellStyle name="Normal 45 2" xfId="601"/>
    <cellStyle name="Normal 45 2 2" xfId="1148"/>
    <cellStyle name="Normal 45 3" xfId="466"/>
    <cellStyle name="Normal 45 4" xfId="350"/>
    <cellStyle name="Normal 45 5" xfId="260"/>
    <cellStyle name="Normal 45 6" xfId="2212"/>
    <cellStyle name="Normal 45 7" xfId="233"/>
    <cellStyle name="Normal 46" xfId="129"/>
    <cellStyle name="Normal 46 2" xfId="602"/>
    <cellStyle name="Normal 46 2 2" xfId="1149"/>
    <cellStyle name="Normal 46 3" xfId="468"/>
    <cellStyle name="Normal 46 4" xfId="352"/>
    <cellStyle name="Normal 46 5" xfId="261"/>
    <cellStyle name="Normal 46 6" xfId="2213"/>
    <cellStyle name="Normal 46 7" xfId="234"/>
    <cellStyle name="Normal 47" xfId="130"/>
    <cellStyle name="Normal 47 2" xfId="603"/>
    <cellStyle name="Normal 47 2 2" xfId="1150"/>
    <cellStyle name="Normal 47 3" xfId="470"/>
    <cellStyle name="Normal 47 4" xfId="354"/>
    <cellStyle name="Normal 47 5" xfId="262"/>
    <cellStyle name="Normal 47 6" xfId="2214"/>
    <cellStyle name="Normal 47 7" xfId="235"/>
    <cellStyle name="Normal 48" xfId="131"/>
    <cellStyle name="Normal 48 2" xfId="604"/>
    <cellStyle name="Normal 48 2 2" xfId="1151"/>
    <cellStyle name="Normal 48 3" xfId="472"/>
    <cellStyle name="Normal 48 4" xfId="356"/>
    <cellStyle name="Normal 48 5" xfId="263"/>
    <cellStyle name="Normal 48 6" xfId="2215"/>
    <cellStyle name="Normal 48 7" xfId="236"/>
    <cellStyle name="Normal 49" xfId="132"/>
    <cellStyle name="Normal 49 2" xfId="605"/>
    <cellStyle name="Normal 49 2 2" xfId="1152"/>
    <cellStyle name="Normal 49 3" xfId="474"/>
    <cellStyle name="Normal 49 4" xfId="358"/>
    <cellStyle name="Normal 49 5" xfId="264"/>
    <cellStyle name="Normal 49 6" xfId="2216"/>
    <cellStyle name="Normal 49 7" xfId="237"/>
    <cellStyle name="Normal 5" xfId="23"/>
    <cellStyle name="Normal 5 10" xfId="880"/>
    <cellStyle name="Normal 5 10 2" xfId="1583"/>
    <cellStyle name="Normal 5 10 2 2" xfId="4941"/>
    <cellStyle name="Normal 5 10 2 2 2" xfId="9925"/>
    <cellStyle name="Normal 5 10 2 3" xfId="6670"/>
    <cellStyle name="Normal 5 10 2 3 2" xfId="11612"/>
    <cellStyle name="Normal 5 10 2 4" xfId="8178"/>
    <cellStyle name="Normal 5 10 2 5" xfId="3216"/>
    <cellStyle name="Normal 5 10 3" xfId="4322"/>
    <cellStyle name="Normal 5 10 3 2" xfId="9308"/>
    <cellStyle name="Normal 5 10 4" xfId="6067"/>
    <cellStyle name="Normal 5 10 4 2" xfId="11009"/>
    <cellStyle name="Normal 5 10 5" xfId="7575"/>
    <cellStyle name="Normal 5 10 6" xfId="2613"/>
    <cellStyle name="Normal 5 11" xfId="1347"/>
    <cellStyle name="Normal 5 11 2" xfId="4705"/>
    <cellStyle name="Normal 5 11 2 2" xfId="9689"/>
    <cellStyle name="Normal 5 11 3" xfId="6434"/>
    <cellStyle name="Normal 5 11 3 2" xfId="11376"/>
    <cellStyle name="Normal 5 11 4" xfId="7942"/>
    <cellStyle name="Normal 5 11 5" xfId="2980"/>
    <cellStyle name="Normal 5 12" xfId="291"/>
    <cellStyle name="Normal 5 12 2" xfId="3923"/>
    <cellStyle name="Normal 5 12 2 2" xfId="9010"/>
    <cellStyle name="Normal 5 12 3" xfId="5701"/>
    <cellStyle name="Normal 5 12 3 2" xfId="10643"/>
    <cellStyle name="Normal 5 12 4" xfId="7209"/>
    <cellStyle name="Normal 5 12 5" xfId="2246"/>
    <cellStyle name="Normal 5 13" xfId="2165"/>
    <cellStyle name="Normal 5 13 2" xfId="8666"/>
    <cellStyle name="Normal 5 13 3" xfId="8940"/>
    <cellStyle name="Normal 5 14" xfId="3720"/>
    <cellStyle name="Normal 5 14 2" xfId="5561"/>
    <cellStyle name="Normal 5 14 2 2" xfId="10519"/>
    <cellStyle name="Normal 5 14 3" xfId="8681"/>
    <cellStyle name="Normal 5 14 4" xfId="12174"/>
    <cellStyle name="Normal 5 15" xfId="3848"/>
    <cellStyle name="Normal 5 15 2" xfId="8818"/>
    <cellStyle name="Normal 5 15 3" xfId="12299"/>
    <cellStyle name="Normal 5 16" xfId="5538"/>
    <cellStyle name="Normal 5 16 2" xfId="10500"/>
    <cellStyle name="Normal 5 17" xfId="5647"/>
    <cellStyle name="Normal 5 17 2" xfId="10589"/>
    <cellStyle name="Normal 5 18" xfId="7155"/>
    <cellStyle name="Normal 5 19" xfId="2124"/>
    <cellStyle name="Normal 5 2" xfId="49"/>
    <cellStyle name="Normal 5 2 10" xfId="1348"/>
    <cellStyle name="Normal 5 2 10 2" xfId="4706"/>
    <cellStyle name="Normal 5 2 10 2 2" xfId="9690"/>
    <cellStyle name="Normal 5 2 10 3" xfId="6435"/>
    <cellStyle name="Normal 5 2 10 3 2" xfId="11377"/>
    <cellStyle name="Normal 5 2 10 4" xfId="7943"/>
    <cellStyle name="Normal 5 2 10 5" xfId="2981"/>
    <cellStyle name="Normal 5 2 11" xfId="292"/>
    <cellStyle name="Normal 5 2 11 2" xfId="3924"/>
    <cellStyle name="Normal 5 2 11 2 2" xfId="9011"/>
    <cellStyle name="Normal 5 2 11 3" xfId="5702"/>
    <cellStyle name="Normal 5 2 11 3 2" xfId="10644"/>
    <cellStyle name="Normal 5 2 11 4" xfId="7210"/>
    <cellStyle name="Normal 5 2 11 5" xfId="2247"/>
    <cellStyle name="Normal 5 2 12" xfId="2171"/>
    <cellStyle name="Normal 5 2 12 2" xfId="5574"/>
    <cellStyle name="Normal 5 2 12 2 2" xfId="10529"/>
    <cellStyle name="Normal 5 2 12 3" xfId="8682"/>
    <cellStyle name="Normal 5 2 12 4" xfId="12192"/>
    <cellStyle name="Normal 5 2 13" xfId="3721"/>
    <cellStyle name="Normal 5 2 13 2" xfId="8819"/>
    <cellStyle name="Normal 5 2 13 3" xfId="12113"/>
    <cellStyle name="Normal 5 2 14" xfId="3859"/>
    <cellStyle name="Normal 5 2 14 2" xfId="8952"/>
    <cellStyle name="Normal 5 2 15" xfId="5653"/>
    <cellStyle name="Normal 5 2 15 2" xfId="10595"/>
    <cellStyle name="Normal 5 2 16" xfId="7161"/>
    <cellStyle name="Normal 5 2 17" xfId="2130"/>
    <cellStyle name="Normal 5 2 18" xfId="191"/>
    <cellStyle name="Normal 5 2 2" xfId="155"/>
    <cellStyle name="Normal 5 2 2 10" xfId="2180"/>
    <cellStyle name="Normal 5 2 2 10 2" xfId="5469"/>
    <cellStyle name="Normal 5 2 2 10 2 2" xfId="10445"/>
    <cellStyle name="Normal 5 2 2 10 3" xfId="8683"/>
    <cellStyle name="Normal 5 2 2 10 4" xfId="12293"/>
    <cellStyle name="Normal 5 2 2 11" xfId="3722"/>
    <cellStyle name="Normal 5 2 2 11 2" xfId="8820"/>
    <cellStyle name="Normal 5 2 2 11 3" xfId="12129"/>
    <cellStyle name="Normal 5 2 2 12" xfId="3873"/>
    <cellStyle name="Normal 5 2 2 12 2" xfId="8965"/>
    <cellStyle name="Normal 5 2 2 13" xfId="5662"/>
    <cellStyle name="Normal 5 2 2 13 2" xfId="10604"/>
    <cellStyle name="Normal 5 2 2 14" xfId="7170"/>
    <cellStyle name="Normal 5 2 2 15" xfId="2145"/>
    <cellStyle name="Normal 5 2 2 16" xfId="201"/>
    <cellStyle name="Normal 5 2 2 2" xfId="608"/>
    <cellStyle name="Normal 5 2 2 2 10" xfId="2388"/>
    <cellStyle name="Normal 5 2 2 2 2" xfId="779"/>
    <cellStyle name="Normal 5 2 2 2 2 2" xfId="1245"/>
    <cellStyle name="Normal 5 2 2 2 2 2 2" xfId="1586"/>
    <cellStyle name="Normal 5 2 2 2 2 2 2 2" xfId="4944"/>
    <cellStyle name="Normal 5 2 2 2 2 2 2 2 2" xfId="9928"/>
    <cellStyle name="Normal 5 2 2 2 2 2 2 3" xfId="6673"/>
    <cellStyle name="Normal 5 2 2 2 2 2 2 3 2" xfId="11615"/>
    <cellStyle name="Normal 5 2 2 2 2 2 2 4" xfId="8181"/>
    <cellStyle name="Normal 5 2 2 2 2 2 2 5" xfId="3219"/>
    <cellStyle name="Normal 5 2 2 2 2 2 3" xfId="4613"/>
    <cellStyle name="Normal 5 2 2 2 2 2 3 2" xfId="9597"/>
    <cellStyle name="Normal 5 2 2 2 2 2 4" xfId="6344"/>
    <cellStyle name="Normal 5 2 2 2 2 2 4 2" xfId="11286"/>
    <cellStyle name="Normal 5 2 2 2 2 2 5" xfId="7852"/>
    <cellStyle name="Normal 5 2 2 2 2 2 6" xfId="2890"/>
    <cellStyle name="Normal 5 2 2 2 2 3" xfId="1585"/>
    <cellStyle name="Normal 5 2 2 2 2 3 2" xfId="4943"/>
    <cellStyle name="Normal 5 2 2 2 2 3 2 2" xfId="9927"/>
    <cellStyle name="Normal 5 2 2 2 2 3 3" xfId="6672"/>
    <cellStyle name="Normal 5 2 2 2 2 3 3 2" xfId="11614"/>
    <cellStyle name="Normal 5 2 2 2 2 3 4" xfId="8180"/>
    <cellStyle name="Normal 5 2 2 2 2 3 5" xfId="3218"/>
    <cellStyle name="Normal 5 2 2 2 2 4" xfId="4230"/>
    <cellStyle name="Normal 5 2 2 2 2 4 2" xfId="9216"/>
    <cellStyle name="Normal 5 2 2 2 2 5" xfId="5977"/>
    <cellStyle name="Normal 5 2 2 2 2 5 2" xfId="10919"/>
    <cellStyle name="Normal 5 2 2 2 2 6" xfId="7485"/>
    <cellStyle name="Normal 5 2 2 2 2 7" xfId="2523"/>
    <cellStyle name="Normal 5 2 2 2 3" xfId="932"/>
    <cellStyle name="Normal 5 2 2 2 3 2" xfId="1587"/>
    <cellStyle name="Normal 5 2 2 2 3 2 2" xfId="4945"/>
    <cellStyle name="Normal 5 2 2 2 3 2 2 2" xfId="9929"/>
    <cellStyle name="Normal 5 2 2 2 3 2 3" xfId="6674"/>
    <cellStyle name="Normal 5 2 2 2 3 2 3 2" xfId="11616"/>
    <cellStyle name="Normal 5 2 2 2 3 2 4" xfId="8182"/>
    <cellStyle name="Normal 5 2 2 2 3 2 5" xfId="3220"/>
    <cellStyle name="Normal 5 2 2 2 3 3" xfId="4372"/>
    <cellStyle name="Normal 5 2 2 2 3 3 2" xfId="9357"/>
    <cellStyle name="Normal 5 2 2 2 3 4" xfId="6115"/>
    <cellStyle name="Normal 5 2 2 2 3 4 2" xfId="11057"/>
    <cellStyle name="Normal 5 2 2 2 3 5" xfId="7623"/>
    <cellStyle name="Normal 5 2 2 2 3 6" xfId="2661"/>
    <cellStyle name="Normal 5 2 2 2 4" xfId="1584"/>
    <cellStyle name="Normal 5 2 2 2 4 2" xfId="4942"/>
    <cellStyle name="Normal 5 2 2 2 4 2 2" xfId="9926"/>
    <cellStyle name="Normal 5 2 2 2 4 3" xfId="6671"/>
    <cellStyle name="Normal 5 2 2 2 4 3 2" xfId="11613"/>
    <cellStyle name="Normal 5 2 2 2 4 4" xfId="8179"/>
    <cellStyle name="Normal 5 2 2 2 4 5" xfId="3217"/>
    <cellStyle name="Normal 5 2 2 2 5" xfId="3769"/>
    <cellStyle name="Normal 5 2 2 2 5 2" xfId="5597"/>
    <cellStyle name="Normal 5 2 2 2 5 2 2" xfId="10547"/>
    <cellStyle name="Normal 5 2 2 2 5 3" xfId="8730"/>
    <cellStyle name="Normal 5 2 2 2 5 4" xfId="12203"/>
    <cellStyle name="Normal 5 2 2 2 6" xfId="4092"/>
    <cellStyle name="Normal 5 2 2 2 6 2" xfId="8866"/>
    <cellStyle name="Normal 5 2 2 2 6 3" xfId="12121"/>
    <cellStyle name="Normal 5 2 2 2 7" xfId="5493"/>
    <cellStyle name="Normal 5 2 2 2 7 2" xfId="10465"/>
    <cellStyle name="Normal 5 2 2 2 8" xfId="5842"/>
    <cellStyle name="Normal 5 2 2 2 8 2" xfId="10784"/>
    <cellStyle name="Normal 5 2 2 2 9" xfId="7350"/>
    <cellStyle name="Normal 5 2 2 3" xfId="682"/>
    <cellStyle name="Normal 5 2 2 3 10" xfId="2431"/>
    <cellStyle name="Normal 5 2 2 3 2" xfId="823"/>
    <cellStyle name="Normal 5 2 2 3 2 2" xfId="1288"/>
    <cellStyle name="Normal 5 2 2 3 2 2 2" xfId="1590"/>
    <cellStyle name="Normal 5 2 2 3 2 2 2 2" xfId="4948"/>
    <cellStyle name="Normal 5 2 2 3 2 2 2 2 2" xfId="9932"/>
    <cellStyle name="Normal 5 2 2 3 2 2 2 3" xfId="6677"/>
    <cellStyle name="Normal 5 2 2 3 2 2 2 3 2" xfId="11619"/>
    <cellStyle name="Normal 5 2 2 3 2 2 2 4" xfId="8185"/>
    <cellStyle name="Normal 5 2 2 3 2 2 2 5" xfId="3223"/>
    <cellStyle name="Normal 5 2 2 3 2 2 3" xfId="4656"/>
    <cellStyle name="Normal 5 2 2 3 2 2 3 2" xfId="9640"/>
    <cellStyle name="Normal 5 2 2 3 2 2 4" xfId="6387"/>
    <cellStyle name="Normal 5 2 2 3 2 2 4 2" xfId="11329"/>
    <cellStyle name="Normal 5 2 2 3 2 2 5" xfId="7895"/>
    <cellStyle name="Normal 5 2 2 3 2 2 6" xfId="2933"/>
    <cellStyle name="Normal 5 2 2 3 2 3" xfId="1589"/>
    <cellStyle name="Normal 5 2 2 3 2 3 2" xfId="4947"/>
    <cellStyle name="Normal 5 2 2 3 2 3 2 2" xfId="9931"/>
    <cellStyle name="Normal 5 2 2 3 2 3 3" xfId="6676"/>
    <cellStyle name="Normal 5 2 2 3 2 3 3 2" xfId="11618"/>
    <cellStyle name="Normal 5 2 2 3 2 3 4" xfId="8184"/>
    <cellStyle name="Normal 5 2 2 3 2 3 5" xfId="3222"/>
    <cellStyle name="Normal 5 2 2 3 2 4" xfId="4273"/>
    <cellStyle name="Normal 5 2 2 3 2 4 2" xfId="9259"/>
    <cellStyle name="Normal 5 2 2 3 2 5" xfId="6020"/>
    <cellStyle name="Normal 5 2 2 3 2 5 2" xfId="10962"/>
    <cellStyle name="Normal 5 2 2 3 2 6" xfId="7528"/>
    <cellStyle name="Normal 5 2 2 3 2 7" xfId="2566"/>
    <cellStyle name="Normal 5 2 2 3 3" xfId="976"/>
    <cellStyle name="Normal 5 2 2 3 3 2" xfId="1591"/>
    <cellStyle name="Normal 5 2 2 3 3 2 2" xfId="4949"/>
    <cellStyle name="Normal 5 2 2 3 3 2 2 2" xfId="9933"/>
    <cellStyle name="Normal 5 2 2 3 3 2 3" xfId="6678"/>
    <cellStyle name="Normal 5 2 2 3 3 2 3 2" xfId="11620"/>
    <cellStyle name="Normal 5 2 2 3 3 2 4" xfId="8186"/>
    <cellStyle name="Normal 5 2 2 3 3 2 5" xfId="3224"/>
    <cellStyle name="Normal 5 2 2 3 3 3" xfId="4415"/>
    <cellStyle name="Normal 5 2 2 3 3 3 2" xfId="9400"/>
    <cellStyle name="Normal 5 2 2 3 3 4" xfId="6158"/>
    <cellStyle name="Normal 5 2 2 3 3 4 2" xfId="11100"/>
    <cellStyle name="Normal 5 2 2 3 3 5" xfId="7666"/>
    <cellStyle name="Normal 5 2 2 3 3 6" xfId="2704"/>
    <cellStyle name="Normal 5 2 2 3 4" xfId="1588"/>
    <cellStyle name="Normal 5 2 2 3 4 2" xfId="4946"/>
    <cellStyle name="Normal 5 2 2 3 4 2 2" xfId="9930"/>
    <cellStyle name="Normal 5 2 2 3 4 3" xfId="6675"/>
    <cellStyle name="Normal 5 2 2 3 4 3 2" xfId="11617"/>
    <cellStyle name="Normal 5 2 2 3 4 4" xfId="8183"/>
    <cellStyle name="Normal 5 2 2 3 4 5" xfId="3221"/>
    <cellStyle name="Normal 5 2 2 3 5" xfId="3813"/>
    <cellStyle name="Normal 5 2 2 3 5 2" xfId="5445"/>
    <cellStyle name="Normal 5 2 2 3 5 2 2" xfId="10424"/>
    <cellStyle name="Normal 5 2 2 3 5 3" xfId="8773"/>
    <cellStyle name="Normal 5 2 2 3 5 4" xfId="12177"/>
    <cellStyle name="Normal 5 2 2 3 6" xfId="4138"/>
    <cellStyle name="Normal 5 2 2 3 6 2" xfId="8909"/>
    <cellStyle name="Normal 5 2 2 3 6 3" xfId="12193"/>
    <cellStyle name="Normal 5 2 2 3 7" xfId="5522"/>
    <cellStyle name="Normal 5 2 2 3 7 2" xfId="10487"/>
    <cellStyle name="Normal 5 2 2 3 8" xfId="5885"/>
    <cellStyle name="Normal 5 2 2 3 8 2" xfId="10827"/>
    <cellStyle name="Normal 5 2 2 3 9" xfId="7393"/>
    <cellStyle name="Normal 5 2 2 4" xfId="516"/>
    <cellStyle name="Normal 5 2 2 4 2" xfId="1086"/>
    <cellStyle name="Normal 5 2 2 4 2 2" xfId="1593"/>
    <cellStyle name="Normal 5 2 2 4 2 2 2" xfId="4951"/>
    <cellStyle name="Normal 5 2 2 4 2 2 2 2" xfId="9935"/>
    <cellStyle name="Normal 5 2 2 4 2 2 3" xfId="6680"/>
    <cellStyle name="Normal 5 2 2 4 2 2 3 2" xfId="11622"/>
    <cellStyle name="Normal 5 2 2 4 2 2 4" xfId="8188"/>
    <cellStyle name="Normal 5 2 2 4 2 2 5" xfId="3226"/>
    <cellStyle name="Normal 5 2 2 4 2 3" xfId="4508"/>
    <cellStyle name="Normal 5 2 2 4 2 3 2" xfId="9493"/>
    <cellStyle name="Normal 5 2 2 4 2 4" xfId="6248"/>
    <cellStyle name="Normal 5 2 2 4 2 4 2" xfId="11190"/>
    <cellStyle name="Normal 5 2 2 4 2 5" xfId="7756"/>
    <cellStyle name="Normal 5 2 2 4 2 6" xfId="2794"/>
    <cellStyle name="Normal 5 2 2 4 3" xfId="1592"/>
    <cellStyle name="Normal 5 2 2 4 3 2" xfId="4950"/>
    <cellStyle name="Normal 5 2 2 4 3 2 2" xfId="9934"/>
    <cellStyle name="Normal 5 2 2 4 3 3" xfId="6679"/>
    <cellStyle name="Normal 5 2 2 4 3 3 2" xfId="11621"/>
    <cellStyle name="Normal 5 2 2 4 3 4" xfId="8187"/>
    <cellStyle name="Normal 5 2 2 4 3 5" xfId="3225"/>
    <cellStyle name="Normal 5 2 2 4 4" xfId="4039"/>
    <cellStyle name="Normal 5 2 2 4 4 2" xfId="9111"/>
    <cellStyle name="Normal 5 2 2 4 5" xfId="5796"/>
    <cellStyle name="Normal 5 2 2 4 5 2" xfId="10738"/>
    <cellStyle name="Normal 5 2 2 4 6" xfId="7304"/>
    <cellStyle name="Normal 5 2 2 4 7" xfId="2342"/>
    <cellStyle name="Normal 5 2 2 5" xfId="733"/>
    <cellStyle name="Normal 5 2 2 5 2" xfId="1199"/>
    <cellStyle name="Normal 5 2 2 5 2 2" xfId="1595"/>
    <cellStyle name="Normal 5 2 2 5 2 2 2" xfId="4953"/>
    <cellStyle name="Normal 5 2 2 5 2 2 2 2" xfId="9937"/>
    <cellStyle name="Normal 5 2 2 5 2 2 3" xfId="6682"/>
    <cellStyle name="Normal 5 2 2 5 2 2 3 2" xfId="11624"/>
    <cellStyle name="Normal 5 2 2 5 2 2 4" xfId="8190"/>
    <cellStyle name="Normal 5 2 2 5 2 2 5" xfId="3228"/>
    <cellStyle name="Normal 5 2 2 5 2 3" xfId="4567"/>
    <cellStyle name="Normal 5 2 2 5 2 3 2" xfId="9551"/>
    <cellStyle name="Normal 5 2 2 5 2 4" xfId="6298"/>
    <cellStyle name="Normal 5 2 2 5 2 4 2" xfId="11240"/>
    <cellStyle name="Normal 5 2 2 5 2 5" xfId="7806"/>
    <cellStyle name="Normal 5 2 2 5 2 6" xfId="2844"/>
    <cellStyle name="Normal 5 2 2 5 3" xfId="1594"/>
    <cellStyle name="Normal 5 2 2 5 3 2" xfId="4952"/>
    <cellStyle name="Normal 5 2 2 5 3 2 2" xfId="9936"/>
    <cellStyle name="Normal 5 2 2 5 3 3" xfId="6681"/>
    <cellStyle name="Normal 5 2 2 5 3 3 2" xfId="11623"/>
    <cellStyle name="Normal 5 2 2 5 3 4" xfId="8189"/>
    <cellStyle name="Normal 5 2 2 5 3 5" xfId="3227"/>
    <cellStyle name="Normal 5 2 2 5 4" xfId="4184"/>
    <cellStyle name="Normal 5 2 2 5 4 2" xfId="9170"/>
    <cellStyle name="Normal 5 2 2 5 5" xfId="5931"/>
    <cellStyle name="Normal 5 2 2 5 5 2" xfId="10873"/>
    <cellStyle name="Normal 5 2 2 5 6" xfId="7439"/>
    <cellStyle name="Normal 5 2 2 5 7" xfId="2477"/>
    <cellStyle name="Normal 5 2 2 6" xfId="400"/>
    <cellStyle name="Normal 5 2 2 6 2" xfId="1028"/>
    <cellStyle name="Normal 5 2 2 6 2 2" xfId="1597"/>
    <cellStyle name="Normal 5 2 2 6 2 2 2" xfId="4955"/>
    <cellStyle name="Normal 5 2 2 6 2 2 2 2" xfId="9939"/>
    <cellStyle name="Normal 5 2 2 6 2 2 3" xfId="6684"/>
    <cellStyle name="Normal 5 2 2 6 2 2 3 2" xfId="11626"/>
    <cellStyle name="Normal 5 2 2 6 2 2 4" xfId="8192"/>
    <cellStyle name="Normal 5 2 2 6 2 2 5" xfId="3230"/>
    <cellStyle name="Normal 5 2 2 6 2 3" xfId="4462"/>
    <cellStyle name="Normal 5 2 2 6 2 3 2" xfId="9447"/>
    <cellStyle name="Normal 5 2 2 6 2 4" xfId="6204"/>
    <cellStyle name="Normal 5 2 2 6 2 4 2" xfId="11146"/>
    <cellStyle name="Normal 5 2 2 6 2 5" xfId="7712"/>
    <cellStyle name="Normal 5 2 2 6 2 6" xfId="2750"/>
    <cellStyle name="Normal 5 2 2 6 3" xfId="1596"/>
    <cellStyle name="Normal 5 2 2 6 3 2" xfId="4954"/>
    <cellStyle name="Normal 5 2 2 6 3 2 2" xfId="9938"/>
    <cellStyle name="Normal 5 2 2 6 3 3" xfId="6683"/>
    <cellStyle name="Normal 5 2 2 6 3 3 2" xfId="11625"/>
    <cellStyle name="Normal 5 2 2 6 3 4" xfId="8191"/>
    <cellStyle name="Normal 5 2 2 6 3 5" xfId="3229"/>
    <cellStyle name="Normal 5 2 2 6 4" xfId="3979"/>
    <cellStyle name="Normal 5 2 2 6 4 2" xfId="9059"/>
    <cellStyle name="Normal 5 2 2 6 5" xfId="5747"/>
    <cellStyle name="Normal 5 2 2 6 5 2" xfId="10689"/>
    <cellStyle name="Normal 5 2 2 6 6" xfId="7255"/>
    <cellStyle name="Normal 5 2 2 6 7" xfId="2293"/>
    <cellStyle name="Normal 5 2 2 7" xfId="882"/>
    <cellStyle name="Normal 5 2 2 7 2" xfId="1598"/>
    <cellStyle name="Normal 5 2 2 7 2 2" xfId="4956"/>
    <cellStyle name="Normal 5 2 2 7 2 2 2" xfId="9940"/>
    <cellStyle name="Normal 5 2 2 7 2 3" xfId="6685"/>
    <cellStyle name="Normal 5 2 2 7 2 3 2" xfId="11627"/>
    <cellStyle name="Normal 5 2 2 7 2 4" xfId="8193"/>
    <cellStyle name="Normal 5 2 2 7 2 5" xfId="3231"/>
    <cellStyle name="Normal 5 2 2 7 3" xfId="4324"/>
    <cellStyle name="Normal 5 2 2 7 3 2" xfId="9310"/>
    <cellStyle name="Normal 5 2 2 7 4" xfId="6069"/>
    <cellStyle name="Normal 5 2 2 7 4 2" xfId="11011"/>
    <cellStyle name="Normal 5 2 2 7 5" xfId="7577"/>
    <cellStyle name="Normal 5 2 2 7 6" xfId="2615"/>
    <cellStyle name="Normal 5 2 2 8" xfId="1349"/>
    <cellStyle name="Normal 5 2 2 8 2" xfId="4707"/>
    <cellStyle name="Normal 5 2 2 8 2 2" xfId="9691"/>
    <cellStyle name="Normal 5 2 2 8 3" xfId="6436"/>
    <cellStyle name="Normal 5 2 2 8 3 2" xfId="11378"/>
    <cellStyle name="Normal 5 2 2 8 4" xfId="7944"/>
    <cellStyle name="Normal 5 2 2 8 5" xfId="2982"/>
    <cellStyle name="Normal 5 2 2 9" xfId="293"/>
    <cellStyle name="Normal 5 2 2 9 2" xfId="3925"/>
    <cellStyle name="Normal 5 2 2 9 2 2" xfId="9012"/>
    <cellStyle name="Normal 5 2 2 9 3" xfId="5703"/>
    <cellStyle name="Normal 5 2 2 9 3 2" xfId="10645"/>
    <cellStyle name="Normal 5 2 2 9 4" xfId="7211"/>
    <cellStyle name="Normal 5 2 2 9 5" xfId="2248"/>
    <cellStyle name="Normal 5 2 3" xfId="156"/>
    <cellStyle name="Normal 5 2 3 10" xfId="2195"/>
    <cellStyle name="Normal 5 2 3 10 2" xfId="5474"/>
    <cellStyle name="Normal 5 2 3 10 2 2" xfId="10450"/>
    <cellStyle name="Normal 5 2 3 10 3" xfId="8684"/>
    <cellStyle name="Normal 5 2 3 10 4" xfId="12138"/>
    <cellStyle name="Normal 5 2 3 11" xfId="3723"/>
    <cellStyle name="Normal 5 2 3 11 2" xfId="8821"/>
    <cellStyle name="Normal 5 2 3 11 3" xfId="12130"/>
    <cellStyle name="Normal 5 2 3 12" xfId="3892"/>
    <cellStyle name="Normal 5 2 3 12 2" xfId="8983"/>
    <cellStyle name="Normal 5 2 3 13" xfId="5677"/>
    <cellStyle name="Normal 5 2 3 13 2" xfId="10619"/>
    <cellStyle name="Normal 5 2 3 14" xfId="7185"/>
    <cellStyle name="Normal 5 2 3 15" xfId="2146"/>
    <cellStyle name="Normal 5 2 3 16" xfId="216"/>
    <cellStyle name="Normal 5 2 3 2" xfId="609"/>
    <cellStyle name="Normal 5 2 3 2 10" xfId="2389"/>
    <cellStyle name="Normal 5 2 3 2 2" xfId="780"/>
    <cellStyle name="Normal 5 2 3 2 2 2" xfId="1246"/>
    <cellStyle name="Normal 5 2 3 2 2 2 2" xfId="1601"/>
    <cellStyle name="Normal 5 2 3 2 2 2 2 2" xfId="4959"/>
    <cellStyle name="Normal 5 2 3 2 2 2 2 2 2" xfId="9943"/>
    <cellStyle name="Normal 5 2 3 2 2 2 2 3" xfId="6688"/>
    <cellStyle name="Normal 5 2 3 2 2 2 2 3 2" xfId="11630"/>
    <cellStyle name="Normal 5 2 3 2 2 2 2 4" xfId="8196"/>
    <cellStyle name="Normal 5 2 3 2 2 2 2 5" xfId="3234"/>
    <cellStyle name="Normal 5 2 3 2 2 2 3" xfId="4614"/>
    <cellStyle name="Normal 5 2 3 2 2 2 3 2" xfId="9598"/>
    <cellStyle name="Normal 5 2 3 2 2 2 4" xfId="6345"/>
    <cellStyle name="Normal 5 2 3 2 2 2 4 2" xfId="11287"/>
    <cellStyle name="Normal 5 2 3 2 2 2 5" xfId="7853"/>
    <cellStyle name="Normal 5 2 3 2 2 2 6" xfId="2891"/>
    <cellStyle name="Normal 5 2 3 2 2 3" xfId="1600"/>
    <cellStyle name="Normal 5 2 3 2 2 3 2" xfId="4958"/>
    <cellStyle name="Normal 5 2 3 2 2 3 2 2" xfId="9942"/>
    <cellStyle name="Normal 5 2 3 2 2 3 3" xfId="6687"/>
    <cellStyle name="Normal 5 2 3 2 2 3 3 2" xfId="11629"/>
    <cellStyle name="Normal 5 2 3 2 2 3 4" xfId="8195"/>
    <cellStyle name="Normal 5 2 3 2 2 3 5" xfId="3233"/>
    <cellStyle name="Normal 5 2 3 2 2 4" xfId="4231"/>
    <cellStyle name="Normal 5 2 3 2 2 4 2" xfId="9217"/>
    <cellStyle name="Normal 5 2 3 2 2 5" xfId="5978"/>
    <cellStyle name="Normal 5 2 3 2 2 5 2" xfId="10920"/>
    <cellStyle name="Normal 5 2 3 2 2 6" xfId="7486"/>
    <cellStyle name="Normal 5 2 3 2 2 7" xfId="2524"/>
    <cellStyle name="Normal 5 2 3 2 3" xfId="933"/>
    <cellStyle name="Normal 5 2 3 2 3 2" xfId="1602"/>
    <cellStyle name="Normal 5 2 3 2 3 2 2" xfId="4960"/>
    <cellStyle name="Normal 5 2 3 2 3 2 2 2" xfId="9944"/>
    <cellStyle name="Normal 5 2 3 2 3 2 3" xfId="6689"/>
    <cellStyle name="Normal 5 2 3 2 3 2 3 2" xfId="11631"/>
    <cellStyle name="Normal 5 2 3 2 3 2 4" xfId="8197"/>
    <cellStyle name="Normal 5 2 3 2 3 2 5" xfId="3235"/>
    <cellStyle name="Normal 5 2 3 2 3 3" xfId="4373"/>
    <cellStyle name="Normal 5 2 3 2 3 3 2" xfId="9358"/>
    <cellStyle name="Normal 5 2 3 2 3 4" xfId="6116"/>
    <cellStyle name="Normal 5 2 3 2 3 4 2" xfId="11058"/>
    <cellStyle name="Normal 5 2 3 2 3 5" xfId="7624"/>
    <cellStyle name="Normal 5 2 3 2 3 6" xfId="2662"/>
    <cellStyle name="Normal 5 2 3 2 4" xfId="1599"/>
    <cellStyle name="Normal 5 2 3 2 4 2" xfId="4957"/>
    <cellStyle name="Normal 5 2 3 2 4 2 2" xfId="9941"/>
    <cellStyle name="Normal 5 2 3 2 4 3" xfId="6686"/>
    <cellStyle name="Normal 5 2 3 2 4 3 2" xfId="11628"/>
    <cellStyle name="Normal 5 2 3 2 4 4" xfId="8194"/>
    <cellStyle name="Normal 5 2 3 2 4 5" xfId="3232"/>
    <cellStyle name="Normal 5 2 3 2 5" xfId="3770"/>
    <cellStyle name="Normal 5 2 3 2 5 2" xfId="5540"/>
    <cellStyle name="Normal 5 2 3 2 5 2 2" xfId="10502"/>
    <cellStyle name="Normal 5 2 3 2 5 3" xfId="8731"/>
    <cellStyle name="Normal 5 2 3 2 5 4" xfId="12322"/>
    <cellStyle name="Normal 5 2 3 2 6" xfId="4093"/>
    <cellStyle name="Normal 5 2 3 2 6 2" xfId="8867"/>
    <cellStyle name="Normal 5 2 3 2 6 3" xfId="12098"/>
    <cellStyle name="Normal 5 2 3 2 7" xfId="5541"/>
    <cellStyle name="Normal 5 2 3 2 7 2" xfId="10503"/>
    <cellStyle name="Normal 5 2 3 2 8" xfId="5843"/>
    <cellStyle name="Normal 5 2 3 2 8 2" xfId="10785"/>
    <cellStyle name="Normal 5 2 3 2 9" xfId="7351"/>
    <cellStyle name="Normal 5 2 3 3" xfId="683"/>
    <cellStyle name="Normal 5 2 3 3 10" xfId="2432"/>
    <cellStyle name="Normal 5 2 3 3 2" xfId="824"/>
    <cellStyle name="Normal 5 2 3 3 2 2" xfId="1289"/>
    <cellStyle name="Normal 5 2 3 3 2 2 2" xfId="1605"/>
    <cellStyle name="Normal 5 2 3 3 2 2 2 2" xfId="4963"/>
    <cellStyle name="Normal 5 2 3 3 2 2 2 2 2" xfId="9947"/>
    <cellStyle name="Normal 5 2 3 3 2 2 2 3" xfId="6692"/>
    <cellStyle name="Normal 5 2 3 3 2 2 2 3 2" xfId="11634"/>
    <cellStyle name="Normal 5 2 3 3 2 2 2 4" xfId="8200"/>
    <cellStyle name="Normal 5 2 3 3 2 2 2 5" xfId="3238"/>
    <cellStyle name="Normal 5 2 3 3 2 2 3" xfId="4657"/>
    <cellStyle name="Normal 5 2 3 3 2 2 3 2" xfId="9641"/>
    <cellStyle name="Normal 5 2 3 3 2 2 4" xfId="6388"/>
    <cellStyle name="Normal 5 2 3 3 2 2 4 2" xfId="11330"/>
    <cellStyle name="Normal 5 2 3 3 2 2 5" xfId="7896"/>
    <cellStyle name="Normal 5 2 3 3 2 2 6" xfId="2934"/>
    <cellStyle name="Normal 5 2 3 3 2 3" xfId="1604"/>
    <cellStyle name="Normal 5 2 3 3 2 3 2" xfId="4962"/>
    <cellStyle name="Normal 5 2 3 3 2 3 2 2" xfId="9946"/>
    <cellStyle name="Normal 5 2 3 3 2 3 3" xfId="6691"/>
    <cellStyle name="Normal 5 2 3 3 2 3 3 2" xfId="11633"/>
    <cellStyle name="Normal 5 2 3 3 2 3 4" xfId="8199"/>
    <cellStyle name="Normal 5 2 3 3 2 3 5" xfId="3237"/>
    <cellStyle name="Normal 5 2 3 3 2 4" xfId="4274"/>
    <cellStyle name="Normal 5 2 3 3 2 4 2" xfId="9260"/>
    <cellStyle name="Normal 5 2 3 3 2 5" xfId="6021"/>
    <cellStyle name="Normal 5 2 3 3 2 5 2" xfId="10963"/>
    <cellStyle name="Normal 5 2 3 3 2 6" xfId="7529"/>
    <cellStyle name="Normal 5 2 3 3 2 7" xfId="2567"/>
    <cellStyle name="Normal 5 2 3 3 3" xfId="977"/>
    <cellStyle name="Normal 5 2 3 3 3 2" xfId="1606"/>
    <cellStyle name="Normal 5 2 3 3 3 2 2" xfId="4964"/>
    <cellStyle name="Normal 5 2 3 3 3 2 2 2" xfId="9948"/>
    <cellStyle name="Normal 5 2 3 3 3 2 3" xfId="6693"/>
    <cellStyle name="Normal 5 2 3 3 3 2 3 2" xfId="11635"/>
    <cellStyle name="Normal 5 2 3 3 3 2 4" xfId="8201"/>
    <cellStyle name="Normal 5 2 3 3 3 2 5" xfId="3239"/>
    <cellStyle name="Normal 5 2 3 3 3 3" xfId="4416"/>
    <cellStyle name="Normal 5 2 3 3 3 3 2" xfId="9401"/>
    <cellStyle name="Normal 5 2 3 3 3 4" xfId="6159"/>
    <cellStyle name="Normal 5 2 3 3 3 4 2" xfId="11101"/>
    <cellStyle name="Normal 5 2 3 3 3 5" xfId="7667"/>
    <cellStyle name="Normal 5 2 3 3 3 6" xfId="2705"/>
    <cellStyle name="Normal 5 2 3 3 4" xfId="1603"/>
    <cellStyle name="Normal 5 2 3 3 4 2" xfId="4961"/>
    <cellStyle name="Normal 5 2 3 3 4 2 2" xfId="9945"/>
    <cellStyle name="Normal 5 2 3 3 4 3" xfId="6690"/>
    <cellStyle name="Normal 5 2 3 3 4 3 2" xfId="11632"/>
    <cellStyle name="Normal 5 2 3 3 4 4" xfId="8198"/>
    <cellStyle name="Normal 5 2 3 3 4 5" xfId="3236"/>
    <cellStyle name="Normal 5 2 3 3 5" xfId="3814"/>
    <cellStyle name="Normal 5 2 3 3 5 2" xfId="5461"/>
    <cellStyle name="Normal 5 2 3 3 5 2 2" xfId="10438"/>
    <cellStyle name="Normal 5 2 3 3 5 3" xfId="8774"/>
    <cellStyle name="Normal 5 2 3 3 5 4" xfId="12205"/>
    <cellStyle name="Normal 5 2 3 3 6" xfId="4139"/>
    <cellStyle name="Normal 5 2 3 3 6 2" xfId="8910"/>
    <cellStyle name="Normal 5 2 3 3 6 3" xfId="12339"/>
    <cellStyle name="Normal 5 2 3 3 7" xfId="5587"/>
    <cellStyle name="Normal 5 2 3 3 7 2" xfId="10541"/>
    <cellStyle name="Normal 5 2 3 3 8" xfId="5886"/>
    <cellStyle name="Normal 5 2 3 3 8 2" xfId="10828"/>
    <cellStyle name="Normal 5 2 3 3 9" xfId="7394"/>
    <cellStyle name="Normal 5 2 3 4" xfId="517"/>
    <cellStyle name="Normal 5 2 3 4 2" xfId="1087"/>
    <cellStyle name="Normal 5 2 3 4 2 2" xfId="1608"/>
    <cellStyle name="Normal 5 2 3 4 2 2 2" xfId="4966"/>
    <cellStyle name="Normal 5 2 3 4 2 2 2 2" xfId="9950"/>
    <cellStyle name="Normal 5 2 3 4 2 2 3" xfId="6695"/>
    <cellStyle name="Normal 5 2 3 4 2 2 3 2" xfId="11637"/>
    <cellStyle name="Normal 5 2 3 4 2 2 4" xfId="8203"/>
    <cellStyle name="Normal 5 2 3 4 2 2 5" xfId="3241"/>
    <cellStyle name="Normal 5 2 3 4 2 3" xfId="4509"/>
    <cellStyle name="Normal 5 2 3 4 2 3 2" xfId="9494"/>
    <cellStyle name="Normal 5 2 3 4 2 4" xfId="6249"/>
    <cellStyle name="Normal 5 2 3 4 2 4 2" xfId="11191"/>
    <cellStyle name="Normal 5 2 3 4 2 5" xfId="7757"/>
    <cellStyle name="Normal 5 2 3 4 2 6" xfId="2795"/>
    <cellStyle name="Normal 5 2 3 4 3" xfId="1607"/>
    <cellStyle name="Normal 5 2 3 4 3 2" xfId="4965"/>
    <cellStyle name="Normal 5 2 3 4 3 2 2" xfId="9949"/>
    <cellStyle name="Normal 5 2 3 4 3 3" xfId="6694"/>
    <cellStyle name="Normal 5 2 3 4 3 3 2" xfId="11636"/>
    <cellStyle name="Normal 5 2 3 4 3 4" xfId="8202"/>
    <cellStyle name="Normal 5 2 3 4 3 5" xfId="3240"/>
    <cellStyle name="Normal 5 2 3 4 4" xfId="4040"/>
    <cellStyle name="Normal 5 2 3 4 4 2" xfId="9112"/>
    <cellStyle name="Normal 5 2 3 4 5" xfId="5797"/>
    <cellStyle name="Normal 5 2 3 4 5 2" xfId="10739"/>
    <cellStyle name="Normal 5 2 3 4 6" xfId="7305"/>
    <cellStyle name="Normal 5 2 3 4 7" xfId="2343"/>
    <cellStyle name="Normal 5 2 3 5" xfId="734"/>
    <cellStyle name="Normal 5 2 3 5 2" xfId="1200"/>
    <cellStyle name="Normal 5 2 3 5 2 2" xfId="1610"/>
    <cellStyle name="Normal 5 2 3 5 2 2 2" xfId="4968"/>
    <cellStyle name="Normal 5 2 3 5 2 2 2 2" xfId="9952"/>
    <cellStyle name="Normal 5 2 3 5 2 2 3" xfId="6697"/>
    <cellStyle name="Normal 5 2 3 5 2 2 3 2" xfId="11639"/>
    <cellStyle name="Normal 5 2 3 5 2 2 4" xfId="8205"/>
    <cellStyle name="Normal 5 2 3 5 2 2 5" xfId="3243"/>
    <cellStyle name="Normal 5 2 3 5 2 3" xfId="4568"/>
    <cellStyle name="Normal 5 2 3 5 2 3 2" xfId="9552"/>
    <cellStyle name="Normal 5 2 3 5 2 4" xfId="6299"/>
    <cellStyle name="Normal 5 2 3 5 2 4 2" xfId="11241"/>
    <cellStyle name="Normal 5 2 3 5 2 5" xfId="7807"/>
    <cellStyle name="Normal 5 2 3 5 2 6" xfId="2845"/>
    <cellStyle name="Normal 5 2 3 5 3" xfId="1609"/>
    <cellStyle name="Normal 5 2 3 5 3 2" xfId="4967"/>
    <cellStyle name="Normal 5 2 3 5 3 2 2" xfId="9951"/>
    <cellStyle name="Normal 5 2 3 5 3 3" xfId="6696"/>
    <cellStyle name="Normal 5 2 3 5 3 3 2" xfId="11638"/>
    <cellStyle name="Normal 5 2 3 5 3 4" xfId="8204"/>
    <cellStyle name="Normal 5 2 3 5 3 5" xfId="3242"/>
    <cellStyle name="Normal 5 2 3 5 4" xfId="4185"/>
    <cellStyle name="Normal 5 2 3 5 4 2" xfId="9171"/>
    <cellStyle name="Normal 5 2 3 5 5" xfId="5932"/>
    <cellStyle name="Normal 5 2 3 5 5 2" xfId="10874"/>
    <cellStyle name="Normal 5 2 3 5 6" xfId="7440"/>
    <cellStyle name="Normal 5 2 3 5 7" xfId="2478"/>
    <cellStyle name="Normal 5 2 3 6" xfId="401"/>
    <cellStyle name="Normal 5 2 3 6 2" xfId="1029"/>
    <cellStyle name="Normal 5 2 3 6 2 2" xfId="1612"/>
    <cellStyle name="Normal 5 2 3 6 2 2 2" xfId="4970"/>
    <cellStyle name="Normal 5 2 3 6 2 2 2 2" xfId="9954"/>
    <cellStyle name="Normal 5 2 3 6 2 2 3" xfId="6699"/>
    <cellStyle name="Normal 5 2 3 6 2 2 3 2" xfId="11641"/>
    <cellStyle name="Normal 5 2 3 6 2 2 4" xfId="8207"/>
    <cellStyle name="Normal 5 2 3 6 2 2 5" xfId="3245"/>
    <cellStyle name="Normal 5 2 3 6 2 3" xfId="4463"/>
    <cellStyle name="Normal 5 2 3 6 2 3 2" xfId="9448"/>
    <cellStyle name="Normal 5 2 3 6 2 4" xfId="6205"/>
    <cellStyle name="Normal 5 2 3 6 2 4 2" xfId="11147"/>
    <cellStyle name="Normal 5 2 3 6 2 5" xfId="7713"/>
    <cellStyle name="Normal 5 2 3 6 2 6" xfId="2751"/>
    <cellStyle name="Normal 5 2 3 6 3" xfId="1611"/>
    <cellStyle name="Normal 5 2 3 6 3 2" xfId="4969"/>
    <cellStyle name="Normal 5 2 3 6 3 2 2" xfId="9953"/>
    <cellStyle name="Normal 5 2 3 6 3 3" xfId="6698"/>
    <cellStyle name="Normal 5 2 3 6 3 3 2" xfId="11640"/>
    <cellStyle name="Normal 5 2 3 6 3 4" xfId="8206"/>
    <cellStyle name="Normal 5 2 3 6 3 5" xfId="3244"/>
    <cellStyle name="Normal 5 2 3 6 4" xfId="3980"/>
    <cellStyle name="Normal 5 2 3 6 4 2" xfId="9060"/>
    <cellStyle name="Normal 5 2 3 6 5" xfId="5748"/>
    <cellStyle name="Normal 5 2 3 6 5 2" xfId="10690"/>
    <cellStyle name="Normal 5 2 3 6 6" xfId="7256"/>
    <cellStyle name="Normal 5 2 3 6 7" xfId="2294"/>
    <cellStyle name="Normal 5 2 3 7" xfId="883"/>
    <cellStyle name="Normal 5 2 3 7 2" xfId="1613"/>
    <cellStyle name="Normal 5 2 3 7 2 2" xfId="4971"/>
    <cellStyle name="Normal 5 2 3 7 2 2 2" xfId="9955"/>
    <cellStyle name="Normal 5 2 3 7 2 3" xfId="6700"/>
    <cellStyle name="Normal 5 2 3 7 2 3 2" xfId="11642"/>
    <cellStyle name="Normal 5 2 3 7 2 4" xfId="8208"/>
    <cellStyle name="Normal 5 2 3 7 2 5" xfId="3246"/>
    <cellStyle name="Normal 5 2 3 7 3" xfId="4325"/>
    <cellStyle name="Normal 5 2 3 7 3 2" xfId="9311"/>
    <cellStyle name="Normal 5 2 3 7 4" xfId="6070"/>
    <cellStyle name="Normal 5 2 3 7 4 2" xfId="11012"/>
    <cellStyle name="Normal 5 2 3 7 5" xfId="7578"/>
    <cellStyle name="Normal 5 2 3 7 6" xfId="2616"/>
    <cellStyle name="Normal 5 2 3 8" xfId="1350"/>
    <cellStyle name="Normal 5 2 3 8 2" xfId="4708"/>
    <cellStyle name="Normal 5 2 3 8 2 2" xfId="9692"/>
    <cellStyle name="Normal 5 2 3 8 3" xfId="6437"/>
    <cellStyle name="Normal 5 2 3 8 3 2" xfId="11379"/>
    <cellStyle name="Normal 5 2 3 8 4" xfId="7945"/>
    <cellStyle name="Normal 5 2 3 8 5" xfId="2983"/>
    <cellStyle name="Normal 5 2 3 9" xfId="294"/>
    <cellStyle name="Normal 5 2 3 9 2" xfId="3926"/>
    <cellStyle name="Normal 5 2 3 9 2 2" xfId="9013"/>
    <cellStyle name="Normal 5 2 3 9 3" xfId="5704"/>
    <cellStyle name="Normal 5 2 3 9 3 2" xfId="10646"/>
    <cellStyle name="Normal 5 2 3 9 4" xfId="7212"/>
    <cellStyle name="Normal 5 2 3 9 5" xfId="2249"/>
    <cellStyle name="Normal 5 2 4" xfId="607"/>
    <cellStyle name="Normal 5 2 4 10" xfId="2387"/>
    <cellStyle name="Normal 5 2 4 2" xfId="778"/>
    <cellStyle name="Normal 5 2 4 2 2" xfId="1244"/>
    <cellStyle name="Normal 5 2 4 2 2 2" xfId="1616"/>
    <cellStyle name="Normal 5 2 4 2 2 2 2" xfId="4974"/>
    <cellStyle name="Normal 5 2 4 2 2 2 2 2" xfId="9958"/>
    <cellStyle name="Normal 5 2 4 2 2 2 3" xfId="6703"/>
    <cellStyle name="Normal 5 2 4 2 2 2 3 2" xfId="11645"/>
    <cellStyle name="Normal 5 2 4 2 2 2 4" xfId="8211"/>
    <cellStyle name="Normal 5 2 4 2 2 2 5" xfId="3249"/>
    <cellStyle name="Normal 5 2 4 2 2 3" xfId="4612"/>
    <cellStyle name="Normal 5 2 4 2 2 3 2" xfId="9596"/>
    <cellStyle name="Normal 5 2 4 2 2 4" xfId="6343"/>
    <cellStyle name="Normal 5 2 4 2 2 4 2" xfId="11285"/>
    <cellStyle name="Normal 5 2 4 2 2 5" xfId="7851"/>
    <cellStyle name="Normal 5 2 4 2 2 6" xfId="2889"/>
    <cellStyle name="Normal 5 2 4 2 3" xfId="1615"/>
    <cellStyle name="Normal 5 2 4 2 3 2" xfId="4973"/>
    <cellStyle name="Normal 5 2 4 2 3 2 2" xfId="9957"/>
    <cellStyle name="Normal 5 2 4 2 3 3" xfId="6702"/>
    <cellStyle name="Normal 5 2 4 2 3 3 2" xfId="11644"/>
    <cellStyle name="Normal 5 2 4 2 3 4" xfId="8210"/>
    <cellStyle name="Normal 5 2 4 2 3 5" xfId="3248"/>
    <cellStyle name="Normal 5 2 4 2 4" xfId="4229"/>
    <cellStyle name="Normal 5 2 4 2 4 2" xfId="9215"/>
    <cellStyle name="Normal 5 2 4 2 5" xfId="5976"/>
    <cellStyle name="Normal 5 2 4 2 5 2" xfId="10918"/>
    <cellStyle name="Normal 5 2 4 2 6" xfId="7484"/>
    <cellStyle name="Normal 5 2 4 2 7" xfId="2522"/>
    <cellStyle name="Normal 5 2 4 3" xfId="931"/>
    <cellStyle name="Normal 5 2 4 3 2" xfId="1617"/>
    <cellStyle name="Normal 5 2 4 3 2 2" xfId="4975"/>
    <cellStyle name="Normal 5 2 4 3 2 2 2" xfId="9959"/>
    <cellStyle name="Normal 5 2 4 3 2 3" xfId="6704"/>
    <cellStyle name="Normal 5 2 4 3 2 3 2" xfId="11646"/>
    <cellStyle name="Normal 5 2 4 3 2 4" xfId="8212"/>
    <cellStyle name="Normal 5 2 4 3 2 5" xfId="3250"/>
    <cellStyle name="Normal 5 2 4 3 3" xfId="4371"/>
    <cellStyle name="Normal 5 2 4 3 3 2" xfId="9356"/>
    <cellStyle name="Normal 5 2 4 3 4" xfId="6114"/>
    <cellStyle name="Normal 5 2 4 3 4 2" xfId="11056"/>
    <cellStyle name="Normal 5 2 4 3 5" xfId="7622"/>
    <cellStyle name="Normal 5 2 4 3 6" xfId="2660"/>
    <cellStyle name="Normal 5 2 4 4" xfId="1614"/>
    <cellStyle name="Normal 5 2 4 4 2" xfId="4972"/>
    <cellStyle name="Normal 5 2 4 4 2 2" xfId="9956"/>
    <cellStyle name="Normal 5 2 4 4 3" xfId="6701"/>
    <cellStyle name="Normal 5 2 4 4 3 2" xfId="11643"/>
    <cellStyle name="Normal 5 2 4 4 4" xfId="8209"/>
    <cellStyle name="Normal 5 2 4 4 5" xfId="3247"/>
    <cellStyle name="Normal 5 2 4 5" xfId="3768"/>
    <cellStyle name="Normal 5 2 4 5 2" xfId="5442"/>
    <cellStyle name="Normal 5 2 4 5 2 2" xfId="10421"/>
    <cellStyle name="Normal 5 2 4 5 3" xfId="8729"/>
    <cellStyle name="Normal 5 2 4 5 4" xfId="12107"/>
    <cellStyle name="Normal 5 2 4 6" xfId="4091"/>
    <cellStyle name="Normal 5 2 4 6 2" xfId="8865"/>
    <cellStyle name="Normal 5 2 4 6 3" xfId="12212"/>
    <cellStyle name="Normal 5 2 4 7" xfId="5536"/>
    <cellStyle name="Normal 5 2 4 7 2" xfId="10499"/>
    <cellStyle name="Normal 5 2 4 8" xfId="5841"/>
    <cellStyle name="Normal 5 2 4 8 2" xfId="10783"/>
    <cellStyle name="Normal 5 2 4 9" xfId="7349"/>
    <cellStyle name="Normal 5 2 5" xfId="681"/>
    <cellStyle name="Normal 5 2 5 10" xfId="2430"/>
    <cellStyle name="Normal 5 2 5 2" xfId="822"/>
    <cellStyle name="Normal 5 2 5 2 2" xfId="1287"/>
    <cellStyle name="Normal 5 2 5 2 2 2" xfId="1620"/>
    <cellStyle name="Normal 5 2 5 2 2 2 2" xfId="4978"/>
    <cellStyle name="Normal 5 2 5 2 2 2 2 2" xfId="9962"/>
    <cellStyle name="Normal 5 2 5 2 2 2 3" xfId="6707"/>
    <cellStyle name="Normal 5 2 5 2 2 2 3 2" xfId="11649"/>
    <cellStyle name="Normal 5 2 5 2 2 2 4" xfId="8215"/>
    <cellStyle name="Normal 5 2 5 2 2 2 5" xfId="3253"/>
    <cellStyle name="Normal 5 2 5 2 2 3" xfId="4655"/>
    <cellStyle name="Normal 5 2 5 2 2 3 2" xfId="9639"/>
    <cellStyle name="Normal 5 2 5 2 2 4" xfId="6386"/>
    <cellStyle name="Normal 5 2 5 2 2 4 2" xfId="11328"/>
    <cellStyle name="Normal 5 2 5 2 2 5" xfId="7894"/>
    <cellStyle name="Normal 5 2 5 2 2 6" xfId="2932"/>
    <cellStyle name="Normal 5 2 5 2 3" xfId="1619"/>
    <cellStyle name="Normal 5 2 5 2 3 2" xfId="4977"/>
    <cellStyle name="Normal 5 2 5 2 3 2 2" xfId="9961"/>
    <cellStyle name="Normal 5 2 5 2 3 3" xfId="6706"/>
    <cellStyle name="Normal 5 2 5 2 3 3 2" xfId="11648"/>
    <cellStyle name="Normal 5 2 5 2 3 4" xfId="8214"/>
    <cellStyle name="Normal 5 2 5 2 3 5" xfId="3252"/>
    <cellStyle name="Normal 5 2 5 2 4" xfId="4272"/>
    <cellStyle name="Normal 5 2 5 2 4 2" xfId="9258"/>
    <cellStyle name="Normal 5 2 5 2 5" xfId="6019"/>
    <cellStyle name="Normal 5 2 5 2 5 2" xfId="10961"/>
    <cellStyle name="Normal 5 2 5 2 6" xfId="7527"/>
    <cellStyle name="Normal 5 2 5 2 7" xfId="2565"/>
    <cellStyle name="Normal 5 2 5 3" xfId="975"/>
    <cellStyle name="Normal 5 2 5 3 2" xfId="1621"/>
    <cellStyle name="Normal 5 2 5 3 2 2" xfId="4979"/>
    <cellStyle name="Normal 5 2 5 3 2 2 2" xfId="9963"/>
    <cellStyle name="Normal 5 2 5 3 2 3" xfId="6708"/>
    <cellStyle name="Normal 5 2 5 3 2 3 2" xfId="11650"/>
    <cellStyle name="Normal 5 2 5 3 2 4" xfId="8216"/>
    <cellStyle name="Normal 5 2 5 3 2 5" xfId="3254"/>
    <cellStyle name="Normal 5 2 5 3 3" xfId="4414"/>
    <cellStyle name="Normal 5 2 5 3 3 2" xfId="9399"/>
    <cellStyle name="Normal 5 2 5 3 4" xfId="6157"/>
    <cellStyle name="Normal 5 2 5 3 4 2" xfId="11099"/>
    <cellStyle name="Normal 5 2 5 3 5" xfId="7665"/>
    <cellStyle name="Normal 5 2 5 3 6" xfId="2703"/>
    <cellStyle name="Normal 5 2 5 4" xfId="1618"/>
    <cellStyle name="Normal 5 2 5 4 2" xfId="4976"/>
    <cellStyle name="Normal 5 2 5 4 2 2" xfId="9960"/>
    <cellStyle name="Normal 5 2 5 4 3" xfId="6705"/>
    <cellStyle name="Normal 5 2 5 4 3 2" xfId="11647"/>
    <cellStyle name="Normal 5 2 5 4 4" xfId="8213"/>
    <cellStyle name="Normal 5 2 5 4 5" xfId="3251"/>
    <cellStyle name="Normal 5 2 5 5" xfId="3812"/>
    <cellStyle name="Normal 5 2 5 5 2" xfId="5550"/>
    <cellStyle name="Normal 5 2 5 5 2 2" xfId="10512"/>
    <cellStyle name="Normal 5 2 5 5 3" xfId="8772"/>
    <cellStyle name="Normal 5 2 5 5 4" xfId="12288"/>
    <cellStyle name="Normal 5 2 5 6" xfId="4137"/>
    <cellStyle name="Normal 5 2 5 6 2" xfId="8908"/>
    <cellStyle name="Normal 5 2 5 6 3" xfId="12136"/>
    <cellStyle name="Normal 5 2 5 7" xfId="5532"/>
    <cellStyle name="Normal 5 2 5 7 2" xfId="10496"/>
    <cellStyle name="Normal 5 2 5 8" xfId="5884"/>
    <cellStyle name="Normal 5 2 5 8 2" xfId="10826"/>
    <cellStyle name="Normal 5 2 5 9" xfId="7392"/>
    <cellStyle name="Normal 5 2 6" xfId="515"/>
    <cellStyle name="Normal 5 2 6 2" xfId="1085"/>
    <cellStyle name="Normal 5 2 6 2 2" xfId="1623"/>
    <cellStyle name="Normal 5 2 6 2 2 2" xfId="4981"/>
    <cellStyle name="Normal 5 2 6 2 2 2 2" xfId="9965"/>
    <cellStyle name="Normal 5 2 6 2 2 3" xfId="6710"/>
    <cellStyle name="Normal 5 2 6 2 2 3 2" xfId="11652"/>
    <cellStyle name="Normal 5 2 6 2 2 4" xfId="8218"/>
    <cellStyle name="Normal 5 2 6 2 2 5" xfId="3256"/>
    <cellStyle name="Normal 5 2 6 2 3" xfId="4507"/>
    <cellStyle name="Normal 5 2 6 2 3 2" xfId="9492"/>
    <cellStyle name="Normal 5 2 6 2 4" xfId="6247"/>
    <cellStyle name="Normal 5 2 6 2 4 2" xfId="11189"/>
    <cellStyle name="Normal 5 2 6 2 5" xfId="7755"/>
    <cellStyle name="Normal 5 2 6 2 6" xfId="2793"/>
    <cellStyle name="Normal 5 2 6 3" xfId="1622"/>
    <cellStyle name="Normal 5 2 6 3 2" xfId="4980"/>
    <cellStyle name="Normal 5 2 6 3 2 2" xfId="9964"/>
    <cellStyle name="Normal 5 2 6 3 3" xfId="6709"/>
    <cellStyle name="Normal 5 2 6 3 3 2" xfId="11651"/>
    <cellStyle name="Normal 5 2 6 3 4" xfId="8217"/>
    <cellStyle name="Normal 5 2 6 3 5" xfId="3255"/>
    <cellStyle name="Normal 5 2 6 4" xfId="4038"/>
    <cellStyle name="Normal 5 2 6 4 2" xfId="9110"/>
    <cellStyle name="Normal 5 2 6 5" xfId="5795"/>
    <cellStyle name="Normal 5 2 6 5 2" xfId="10737"/>
    <cellStyle name="Normal 5 2 6 6" xfId="7303"/>
    <cellStyle name="Normal 5 2 6 7" xfId="2341"/>
    <cellStyle name="Normal 5 2 7" xfId="732"/>
    <cellStyle name="Normal 5 2 7 2" xfId="1198"/>
    <cellStyle name="Normal 5 2 7 2 2" xfId="1625"/>
    <cellStyle name="Normal 5 2 7 2 2 2" xfId="4983"/>
    <cellStyle name="Normal 5 2 7 2 2 2 2" xfId="9967"/>
    <cellStyle name="Normal 5 2 7 2 2 3" xfId="6712"/>
    <cellStyle name="Normal 5 2 7 2 2 3 2" xfId="11654"/>
    <cellStyle name="Normal 5 2 7 2 2 4" xfId="8220"/>
    <cellStyle name="Normal 5 2 7 2 2 5" xfId="3258"/>
    <cellStyle name="Normal 5 2 7 2 3" xfId="4566"/>
    <cellStyle name="Normal 5 2 7 2 3 2" xfId="9550"/>
    <cellStyle name="Normal 5 2 7 2 4" xfId="6297"/>
    <cellStyle name="Normal 5 2 7 2 4 2" xfId="11239"/>
    <cellStyle name="Normal 5 2 7 2 5" xfId="7805"/>
    <cellStyle name="Normal 5 2 7 2 6" xfId="2843"/>
    <cellStyle name="Normal 5 2 7 3" xfId="1624"/>
    <cellStyle name="Normal 5 2 7 3 2" xfId="4982"/>
    <cellStyle name="Normal 5 2 7 3 2 2" xfId="9966"/>
    <cellStyle name="Normal 5 2 7 3 3" xfId="6711"/>
    <cellStyle name="Normal 5 2 7 3 3 2" xfId="11653"/>
    <cellStyle name="Normal 5 2 7 3 4" xfId="8219"/>
    <cellStyle name="Normal 5 2 7 3 5" xfId="3257"/>
    <cellStyle name="Normal 5 2 7 4" xfId="4183"/>
    <cellStyle name="Normal 5 2 7 4 2" xfId="9169"/>
    <cellStyle name="Normal 5 2 7 5" xfId="5930"/>
    <cellStyle name="Normal 5 2 7 5 2" xfId="10872"/>
    <cellStyle name="Normal 5 2 7 6" xfId="7438"/>
    <cellStyle name="Normal 5 2 7 7" xfId="2476"/>
    <cellStyle name="Normal 5 2 8" xfId="399"/>
    <cellStyle name="Normal 5 2 8 2" xfId="1027"/>
    <cellStyle name="Normal 5 2 8 2 2" xfId="1627"/>
    <cellStyle name="Normal 5 2 8 2 2 2" xfId="4985"/>
    <cellStyle name="Normal 5 2 8 2 2 2 2" xfId="9969"/>
    <cellStyle name="Normal 5 2 8 2 2 3" xfId="6714"/>
    <cellStyle name="Normal 5 2 8 2 2 3 2" xfId="11656"/>
    <cellStyle name="Normal 5 2 8 2 2 4" xfId="8222"/>
    <cellStyle name="Normal 5 2 8 2 2 5" xfId="3260"/>
    <cellStyle name="Normal 5 2 8 2 3" xfId="4461"/>
    <cellStyle name="Normal 5 2 8 2 3 2" xfId="9446"/>
    <cellStyle name="Normal 5 2 8 2 4" xfId="6203"/>
    <cellStyle name="Normal 5 2 8 2 4 2" xfId="11145"/>
    <cellStyle name="Normal 5 2 8 2 5" xfId="7711"/>
    <cellStyle name="Normal 5 2 8 2 6" xfId="2749"/>
    <cellStyle name="Normal 5 2 8 3" xfId="1626"/>
    <cellStyle name="Normal 5 2 8 3 2" xfId="4984"/>
    <cellStyle name="Normal 5 2 8 3 2 2" xfId="9968"/>
    <cellStyle name="Normal 5 2 8 3 3" xfId="6713"/>
    <cellStyle name="Normal 5 2 8 3 3 2" xfId="11655"/>
    <cellStyle name="Normal 5 2 8 3 4" xfId="8221"/>
    <cellStyle name="Normal 5 2 8 3 5" xfId="3259"/>
    <cellStyle name="Normal 5 2 8 4" xfId="3978"/>
    <cellStyle name="Normal 5 2 8 4 2" xfId="9058"/>
    <cellStyle name="Normal 5 2 8 5" xfId="5746"/>
    <cellStyle name="Normal 5 2 8 5 2" xfId="10688"/>
    <cellStyle name="Normal 5 2 8 6" xfId="7254"/>
    <cellStyle name="Normal 5 2 8 7" xfId="2292"/>
    <cellStyle name="Normal 5 2 9" xfId="881"/>
    <cellStyle name="Normal 5 2 9 2" xfId="1628"/>
    <cellStyle name="Normal 5 2 9 2 2" xfId="4986"/>
    <cellStyle name="Normal 5 2 9 2 2 2" xfId="9970"/>
    <cellStyle name="Normal 5 2 9 2 3" xfId="6715"/>
    <cellStyle name="Normal 5 2 9 2 3 2" xfId="11657"/>
    <cellStyle name="Normal 5 2 9 2 4" xfId="8223"/>
    <cellStyle name="Normal 5 2 9 2 5" xfId="3261"/>
    <cellStyle name="Normal 5 2 9 3" xfId="4323"/>
    <cellStyle name="Normal 5 2 9 3 2" xfId="9309"/>
    <cellStyle name="Normal 5 2 9 4" xfId="6068"/>
    <cellStyle name="Normal 5 2 9 4 2" xfId="11010"/>
    <cellStyle name="Normal 5 2 9 5" xfId="7576"/>
    <cellStyle name="Normal 5 2 9 6" xfId="2614"/>
    <cellStyle name="Normal 5 20" xfId="184"/>
    <cellStyle name="Normal 5 3" xfId="157"/>
    <cellStyle name="Normal 5 3 10" xfId="2177"/>
    <cellStyle name="Normal 5 3 10 2" xfId="5519"/>
    <cellStyle name="Normal 5 3 10 2 2" xfId="10485"/>
    <cellStyle name="Normal 5 3 10 3" xfId="8685"/>
    <cellStyle name="Normal 5 3 10 4" xfId="12210"/>
    <cellStyle name="Normal 5 3 11" xfId="3724"/>
    <cellStyle name="Normal 5 3 11 2" xfId="8822"/>
    <cellStyle name="Normal 5 3 11 3" xfId="12272"/>
    <cellStyle name="Normal 5 3 12" xfId="3870"/>
    <cellStyle name="Normal 5 3 12 2" xfId="8962"/>
    <cellStyle name="Normal 5 3 13" xfId="5659"/>
    <cellStyle name="Normal 5 3 13 2" xfId="10601"/>
    <cellStyle name="Normal 5 3 14" xfId="7167"/>
    <cellStyle name="Normal 5 3 15" xfId="2147"/>
    <cellStyle name="Normal 5 3 16" xfId="198"/>
    <cellStyle name="Normal 5 3 2" xfId="610"/>
    <cellStyle name="Normal 5 3 2 10" xfId="2390"/>
    <cellStyle name="Normal 5 3 2 2" xfId="781"/>
    <cellStyle name="Normal 5 3 2 2 2" xfId="1247"/>
    <cellStyle name="Normal 5 3 2 2 2 2" xfId="1631"/>
    <cellStyle name="Normal 5 3 2 2 2 2 2" xfId="4989"/>
    <cellStyle name="Normal 5 3 2 2 2 2 2 2" xfId="9973"/>
    <cellStyle name="Normal 5 3 2 2 2 2 3" xfId="6718"/>
    <cellStyle name="Normal 5 3 2 2 2 2 3 2" xfId="11660"/>
    <cellStyle name="Normal 5 3 2 2 2 2 4" xfId="8226"/>
    <cellStyle name="Normal 5 3 2 2 2 2 5" xfId="3264"/>
    <cellStyle name="Normal 5 3 2 2 2 3" xfId="4615"/>
    <cellStyle name="Normal 5 3 2 2 2 3 2" xfId="9599"/>
    <cellStyle name="Normal 5 3 2 2 2 4" xfId="6346"/>
    <cellStyle name="Normal 5 3 2 2 2 4 2" xfId="11288"/>
    <cellStyle name="Normal 5 3 2 2 2 5" xfId="7854"/>
    <cellStyle name="Normal 5 3 2 2 2 6" xfId="2892"/>
    <cellStyle name="Normal 5 3 2 2 3" xfId="1630"/>
    <cellStyle name="Normal 5 3 2 2 3 2" xfId="4988"/>
    <cellStyle name="Normal 5 3 2 2 3 2 2" xfId="9972"/>
    <cellStyle name="Normal 5 3 2 2 3 3" xfId="6717"/>
    <cellStyle name="Normal 5 3 2 2 3 3 2" xfId="11659"/>
    <cellStyle name="Normal 5 3 2 2 3 4" xfId="8225"/>
    <cellStyle name="Normal 5 3 2 2 3 5" xfId="3263"/>
    <cellStyle name="Normal 5 3 2 2 4" xfId="4232"/>
    <cellStyle name="Normal 5 3 2 2 4 2" xfId="9218"/>
    <cellStyle name="Normal 5 3 2 2 5" xfId="5979"/>
    <cellStyle name="Normal 5 3 2 2 5 2" xfId="10921"/>
    <cellStyle name="Normal 5 3 2 2 6" xfId="7487"/>
    <cellStyle name="Normal 5 3 2 2 7" xfId="2525"/>
    <cellStyle name="Normal 5 3 2 3" xfId="934"/>
    <cellStyle name="Normal 5 3 2 3 2" xfId="1632"/>
    <cellStyle name="Normal 5 3 2 3 2 2" xfId="4990"/>
    <cellStyle name="Normal 5 3 2 3 2 2 2" xfId="9974"/>
    <cellStyle name="Normal 5 3 2 3 2 3" xfId="6719"/>
    <cellStyle name="Normal 5 3 2 3 2 3 2" xfId="11661"/>
    <cellStyle name="Normal 5 3 2 3 2 4" xfId="8227"/>
    <cellStyle name="Normal 5 3 2 3 2 5" xfId="3265"/>
    <cellStyle name="Normal 5 3 2 3 3" xfId="4374"/>
    <cellStyle name="Normal 5 3 2 3 3 2" xfId="9359"/>
    <cellStyle name="Normal 5 3 2 3 4" xfId="6117"/>
    <cellStyle name="Normal 5 3 2 3 4 2" xfId="11059"/>
    <cellStyle name="Normal 5 3 2 3 5" xfId="7625"/>
    <cellStyle name="Normal 5 3 2 3 6" xfId="2663"/>
    <cellStyle name="Normal 5 3 2 4" xfId="1629"/>
    <cellStyle name="Normal 5 3 2 4 2" xfId="4987"/>
    <cellStyle name="Normal 5 3 2 4 2 2" xfId="9971"/>
    <cellStyle name="Normal 5 3 2 4 3" xfId="6716"/>
    <cellStyle name="Normal 5 3 2 4 3 2" xfId="11658"/>
    <cellStyle name="Normal 5 3 2 4 4" xfId="8224"/>
    <cellStyle name="Normal 5 3 2 4 5" xfId="3262"/>
    <cellStyle name="Normal 5 3 2 5" xfId="3771"/>
    <cellStyle name="Normal 5 3 2 5 2" xfId="4545"/>
    <cellStyle name="Normal 5 3 2 5 2 2" xfId="9529"/>
    <cellStyle name="Normal 5 3 2 5 3" xfId="8732"/>
    <cellStyle name="Normal 5 3 2 5 4" xfId="12137"/>
    <cellStyle name="Normal 5 3 2 6" xfId="4094"/>
    <cellStyle name="Normal 5 3 2 6 2" xfId="8868"/>
    <cellStyle name="Normal 5 3 2 6 3" xfId="12106"/>
    <cellStyle name="Normal 5 3 2 7" xfId="5489"/>
    <cellStyle name="Normal 5 3 2 7 2" xfId="10463"/>
    <cellStyle name="Normal 5 3 2 8" xfId="5844"/>
    <cellStyle name="Normal 5 3 2 8 2" xfId="10786"/>
    <cellStyle name="Normal 5 3 2 9" xfId="7352"/>
    <cellStyle name="Normal 5 3 3" xfId="684"/>
    <cellStyle name="Normal 5 3 3 10" xfId="2433"/>
    <cellStyle name="Normal 5 3 3 2" xfId="825"/>
    <cellStyle name="Normal 5 3 3 2 2" xfId="1290"/>
    <cellStyle name="Normal 5 3 3 2 2 2" xfId="1635"/>
    <cellStyle name="Normal 5 3 3 2 2 2 2" xfId="4993"/>
    <cellStyle name="Normal 5 3 3 2 2 2 2 2" xfId="9977"/>
    <cellStyle name="Normal 5 3 3 2 2 2 3" xfId="6722"/>
    <cellStyle name="Normal 5 3 3 2 2 2 3 2" xfId="11664"/>
    <cellStyle name="Normal 5 3 3 2 2 2 4" xfId="8230"/>
    <cellStyle name="Normal 5 3 3 2 2 2 5" xfId="3268"/>
    <cellStyle name="Normal 5 3 3 2 2 3" xfId="4658"/>
    <cellStyle name="Normal 5 3 3 2 2 3 2" xfId="9642"/>
    <cellStyle name="Normal 5 3 3 2 2 4" xfId="6389"/>
    <cellStyle name="Normal 5 3 3 2 2 4 2" xfId="11331"/>
    <cellStyle name="Normal 5 3 3 2 2 5" xfId="7897"/>
    <cellStyle name="Normal 5 3 3 2 2 6" xfId="2935"/>
    <cellStyle name="Normal 5 3 3 2 3" xfId="1634"/>
    <cellStyle name="Normal 5 3 3 2 3 2" xfId="4992"/>
    <cellStyle name="Normal 5 3 3 2 3 2 2" xfId="9976"/>
    <cellStyle name="Normal 5 3 3 2 3 3" xfId="6721"/>
    <cellStyle name="Normal 5 3 3 2 3 3 2" xfId="11663"/>
    <cellStyle name="Normal 5 3 3 2 3 4" xfId="8229"/>
    <cellStyle name="Normal 5 3 3 2 3 5" xfId="3267"/>
    <cellStyle name="Normal 5 3 3 2 4" xfId="4275"/>
    <cellStyle name="Normal 5 3 3 2 4 2" xfId="9261"/>
    <cellStyle name="Normal 5 3 3 2 5" xfId="6022"/>
    <cellStyle name="Normal 5 3 3 2 5 2" xfId="10964"/>
    <cellStyle name="Normal 5 3 3 2 6" xfId="7530"/>
    <cellStyle name="Normal 5 3 3 2 7" xfId="2568"/>
    <cellStyle name="Normal 5 3 3 3" xfId="978"/>
    <cellStyle name="Normal 5 3 3 3 2" xfId="1636"/>
    <cellStyle name="Normal 5 3 3 3 2 2" xfId="4994"/>
    <cellStyle name="Normal 5 3 3 3 2 2 2" xfId="9978"/>
    <cellStyle name="Normal 5 3 3 3 2 3" xfId="6723"/>
    <cellStyle name="Normal 5 3 3 3 2 3 2" xfId="11665"/>
    <cellStyle name="Normal 5 3 3 3 2 4" xfId="8231"/>
    <cellStyle name="Normal 5 3 3 3 2 5" xfId="3269"/>
    <cellStyle name="Normal 5 3 3 3 3" xfId="4417"/>
    <cellStyle name="Normal 5 3 3 3 3 2" xfId="9402"/>
    <cellStyle name="Normal 5 3 3 3 4" xfId="6160"/>
    <cellStyle name="Normal 5 3 3 3 4 2" xfId="11102"/>
    <cellStyle name="Normal 5 3 3 3 5" xfId="7668"/>
    <cellStyle name="Normal 5 3 3 3 6" xfId="2706"/>
    <cellStyle name="Normal 5 3 3 4" xfId="1633"/>
    <cellStyle name="Normal 5 3 3 4 2" xfId="4991"/>
    <cellStyle name="Normal 5 3 3 4 2 2" xfId="9975"/>
    <cellStyle name="Normal 5 3 3 4 3" xfId="6720"/>
    <cellStyle name="Normal 5 3 3 4 3 2" xfId="11662"/>
    <cellStyle name="Normal 5 3 3 4 4" xfId="8228"/>
    <cellStyle name="Normal 5 3 3 4 5" xfId="3266"/>
    <cellStyle name="Normal 5 3 3 5" xfId="3815"/>
    <cellStyle name="Normal 5 3 3 5 2" xfId="5446"/>
    <cellStyle name="Normal 5 3 3 5 2 2" xfId="10425"/>
    <cellStyle name="Normal 5 3 3 5 3" xfId="8775"/>
    <cellStyle name="Normal 5 3 3 5 4" xfId="12271"/>
    <cellStyle name="Normal 5 3 3 6" xfId="4140"/>
    <cellStyle name="Normal 5 3 3 6 2" xfId="8911"/>
    <cellStyle name="Normal 5 3 3 6 3" xfId="12235"/>
    <cellStyle name="Normal 5 3 3 7" xfId="5476"/>
    <cellStyle name="Normal 5 3 3 7 2" xfId="10452"/>
    <cellStyle name="Normal 5 3 3 8" xfId="5887"/>
    <cellStyle name="Normal 5 3 3 8 2" xfId="10829"/>
    <cellStyle name="Normal 5 3 3 9" xfId="7395"/>
    <cellStyle name="Normal 5 3 4" xfId="518"/>
    <cellStyle name="Normal 5 3 4 2" xfId="1088"/>
    <cellStyle name="Normal 5 3 4 2 2" xfId="1638"/>
    <cellStyle name="Normal 5 3 4 2 2 2" xfId="4996"/>
    <cellStyle name="Normal 5 3 4 2 2 2 2" xfId="9980"/>
    <cellStyle name="Normal 5 3 4 2 2 3" xfId="6725"/>
    <cellStyle name="Normal 5 3 4 2 2 3 2" xfId="11667"/>
    <cellStyle name="Normal 5 3 4 2 2 4" xfId="8233"/>
    <cellStyle name="Normal 5 3 4 2 2 5" xfId="3271"/>
    <cellStyle name="Normal 5 3 4 2 3" xfId="4510"/>
    <cellStyle name="Normal 5 3 4 2 3 2" xfId="9495"/>
    <cellStyle name="Normal 5 3 4 2 4" xfId="6250"/>
    <cellStyle name="Normal 5 3 4 2 4 2" xfId="11192"/>
    <cellStyle name="Normal 5 3 4 2 5" xfId="7758"/>
    <cellStyle name="Normal 5 3 4 2 6" xfId="2796"/>
    <cellStyle name="Normal 5 3 4 3" xfId="1637"/>
    <cellStyle name="Normal 5 3 4 3 2" xfId="4995"/>
    <cellStyle name="Normal 5 3 4 3 2 2" xfId="9979"/>
    <cellStyle name="Normal 5 3 4 3 3" xfId="6724"/>
    <cellStyle name="Normal 5 3 4 3 3 2" xfId="11666"/>
    <cellStyle name="Normal 5 3 4 3 4" xfId="8232"/>
    <cellStyle name="Normal 5 3 4 3 5" xfId="3270"/>
    <cellStyle name="Normal 5 3 4 4" xfId="4041"/>
    <cellStyle name="Normal 5 3 4 4 2" xfId="9113"/>
    <cellStyle name="Normal 5 3 4 5" xfId="5798"/>
    <cellStyle name="Normal 5 3 4 5 2" xfId="10740"/>
    <cellStyle name="Normal 5 3 4 6" xfId="7306"/>
    <cellStyle name="Normal 5 3 4 7" xfId="2344"/>
    <cellStyle name="Normal 5 3 5" xfId="735"/>
    <cellStyle name="Normal 5 3 5 2" xfId="1201"/>
    <cellStyle name="Normal 5 3 5 2 2" xfId="1640"/>
    <cellStyle name="Normal 5 3 5 2 2 2" xfId="4998"/>
    <cellStyle name="Normal 5 3 5 2 2 2 2" xfId="9982"/>
    <cellStyle name="Normal 5 3 5 2 2 3" xfId="6727"/>
    <cellStyle name="Normal 5 3 5 2 2 3 2" xfId="11669"/>
    <cellStyle name="Normal 5 3 5 2 2 4" xfId="8235"/>
    <cellStyle name="Normal 5 3 5 2 2 5" xfId="3273"/>
    <cellStyle name="Normal 5 3 5 2 3" xfId="4569"/>
    <cellStyle name="Normal 5 3 5 2 3 2" xfId="9553"/>
    <cellStyle name="Normal 5 3 5 2 4" xfId="6300"/>
    <cellStyle name="Normal 5 3 5 2 4 2" xfId="11242"/>
    <cellStyle name="Normal 5 3 5 2 5" xfId="7808"/>
    <cellStyle name="Normal 5 3 5 2 6" xfId="2846"/>
    <cellStyle name="Normal 5 3 5 3" xfId="1639"/>
    <cellStyle name="Normal 5 3 5 3 2" xfId="4997"/>
    <cellStyle name="Normal 5 3 5 3 2 2" xfId="9981"/>
    <cellStyle name="Normal 5 3 5 3 3" xfId="6726"/>
    <cellStyle name="Normal 5 3 5 3 3 2" xfId="11668"/>
    <cellStyle name="Normal 5 3 5 3 4" xfId="8234"/>
    <cellStyle name="Normal 5 3 5 3 5" xfId="3272"/>
    <cellStyle name="Normal 5 3 5 4" xfId="4186"/>
    <cellStyle name="Normal 5 3 5 4 2" xfId="9172"/>
    <cellStyle name="Normal 5 3 5 5" xfId="5933"/>
    <cellStyle name="Normal 5 3 5 5 2" xfId="10875"/>
    <cellStyle name="Normal 5 3 5 6" xfId="7441"/>
    <cellStyle name="Normal 5 3 5 7" xfId="2479"/>
    <cellStyle name="Normal 5 3 6" xfId="402"/>
    <cellStyle name="Normal 5 3 6 2" xfId="1030"/>
    <cellStyle name="Normal 5 3 6 2 2" xfId="1642"/>
    <cellStyle name="Normal 5 3 6 2 2 2" xfId="5000"/>
    <cellStyle name="Normal 5 3 6 2 2 2 2" xfId="9984"/>
    <cellStyle name="Normal 5 3 6 2 2 3" xfId="6729"/>
    <cellStyle name="Normal 5 3 6 2 2 3 2" xfId="11671"/>
    <cellStyle name="Normal 5 3 6 2 2 4" xfId="8237"/>
    <cellStyle name="Normal 5 3 6 2 2 5" xfId="3275"/>
    <cellStyle name="Normal 5 3 6 2 3" xfId="4464"/>
    <cellStyle name="Normal 5 3 6 2 3 2" xfId="9449"/>
    <cellStyle name="Normal 5 3 6 2 4" xfId="6206"/>
    <cellStyle name="Normal 5 3 6 2 4 2" xfId="11148"/>
    <cellStyle name="Normal 5 3 6 2 5" xfId="7714"/>
    <cellStyle name="Normal 5 3 6 2 6" xfId="2752"/>
    <cellStyle name="Normal 5 3 6 3" xfId="1641"/>
    <cellStyle name="Normal 5 3 6 3 2" xfId="4999"/>
    <cellStyle name="Normal 5 3 6 3 2 2" xfId="9983"/>
    <cellStyle name="Normal 5 3 6 3 3" xfId="6728"/>
    <cellStyle name="Normal 5 3 6 3 3 2" xfId="11670"/>
    <cellStyle name="Normal 5 3 6 3 4" xfId="8236"/>
    <cellStyle name="Normal 5 3 6 3 5" xfId="3274"/>
    <cellStyle name="Normal 5 3 6 4" xfId="3981"/>
    <cellStyle name="Normal 5 3 6 4 2" xfId="9061"/>
    <cellStyle name="Normal 5 3 6 5" xfId="5749"/>
    <cellStyle name="Normal 5 3 6 5 2" xfId="10691"/>
    <cellStyle name="Normal 5 3 6 6" xfId="7257"/>
    <cellStyle name="Normal 5 3 6 7" xfId="2295"/>
    <cellStyle name="Normal 5 3 7" xfId="884"/>
    <cellStyle name="Normal 5 3 7 2" xfId="1643"/>
    <cellStyle name="Normal 5 3 7 2 2" xfId="5001"/>
    <cellStyle name="Normal 5 3 7 2 2 2" xfId="9985"/>
    <cellStyle name="Normal 5 3 7 2 3" xfId="6730"/>
    <cellStyle name="Normal 5 3 7 2 3 2" xfId="11672"/>
    <cellStyle name="Normal 5 3 7 2 4" xfId="8238"/>
    <cellStyle name="Normal 5 3 7 2 5" xfId="3276"/>
    <cellStyle name="Normal 5 3 7 3" xfId="4326"/>
    <cellStyle name="Normal 5 3 7 3 2" xfId="9312"/>
    <cellStyle name="Normal 5 3 7 4" xfId="6071"/>
    <cellStyle name="Normal 5 3 7 4 2" xfId="11013"/>
    <cellStyle name="Normal 5 3 7 5" xfId="7579"/>
    <cellStyle name="Normal 5 3 7 6" xfId="2617"/>
    <cellStyle name="Normal 5 3 8" xfId="1351"/>
    <cellStyle name="Normal 5 3 8 2" xfId="4709"/>
    <cellStyle name="Normal 5 3 8 2 2" xfId="9693"/>
    <cellStyle name="Normal 5 3 8 3" xfId="6438"/>
    <cellStyle name="Normal 5 3 8 3 2" xfId="11380"/>
    <cellStyle name="Normal 5 3 8 4" xfId="7946"/>
    <cellStyle name="Normal 5 3 8 5" xfId="2984"/>
    <cellStyle name="Normal 5 3 9" xfId="295"/>
    <cellStyle name="Normal 5 3 9 2" xfId="3927"/>
    <cellStyle name="Normal 5 3 9 2 2" xfId="9014"/>
    <cellStyle name="Normal 5 3 9 3" xfId="5705"/>
    <cellStyle name="Normal 5 3 9 3 2" xfId="10647"/>
    <cellStyle name="Normal 5 3 9 4" xfId="7213"/>
    <cellStyle name="Normal 5 3 9 5" xfId="2250"/>
    <cellStyle name="Normal 5 4" xfId="158"/>
    <cellStyle name="Normal 5 4 10" xfId="2192"/>
    <cellStyle name="Normal 5 4 10 2" xfId="5534"/>
    <cellStyle name="Normal 5 4 10 2 2" xfId="10497"/>
    <cellStyle name="Normal 5 4 10 3" xfId="8686"/>
    <cellStyle name="Normal 5 4 10 4" xfId="12268"/>
    <cellStyle name="Normal 5 4 11" xfId="3725"/>
    <cellStyle name="Normal 5 4 11 2" xfId="8823"/>
    <cellStyle name="Normal 5 4 11 3" xfId="12127"/>
    <cellStyle name="Normal 5 4 12" xfId="3889"/>
    <cellStyle name="Normal 5 4 12 2" xfId="8980"/>
    <cellStyle name="Normal 5 4 13" xfId="5674"/>
    <cellStyle name="Normal 5 4 13 2" xfId="10616"/>
    <cellStyle name="Normal 5 4 14" xfId="7182"/>
    <cellStyle name="Normal 5 4 15" xfId="2148"/>
    <cellStyle name="Normal 5 4 16" xfId="213"/>
    <cellStyle name="Normal 5 4 2" xfId="611"/>
    <cellStyle name="Normal 5 4 2 10" xfId="2391"/>
    <cellStyle name="Normal 5 4 2 2" xfId="782"/>
    <cellStyle name="Normal 5 4 2 2 2" xfId="1248"/>
    <cellStyle name="Normal 5 4 2 2 2 2" xfId="1646"/>
    <cellStyle name="Normal 5 4 2 2 2 2 2" xfId="5004"/>
    <cellStyle name="Normal 5 4 2 2 2 2 2 2" xfId="9988"/>
    <cellStyle name="Normal 5 4 2 2 2 2 3" xfId="6733"/>
    <cellStyle name="Normal 5 4 2 2 2 2 3 2" xfId="11675"/>
    <cellStyle name="Normal 5 4 2 2 2 2 4" xfId="8241"/>
    <cellStyle name="Normal 5 4 2 2 2 2 5" xfId="3279"/>
    <cellStyle name="Normal 5 4 2 2 2 3" xfId="4616"/>
    <cellStyle name="Normal 5 4 2 2 2 3 2" xfId="9600"/>
    <cellStyle name="Normal 5 4 2 2 2 4" xfId="6347"/>
    <cellStyle name="Normal 5 4 2 2 2 4 2" xfId="11289"/>
    <cellStyle name="Normal 5 4 2 2 2 5" xfId="7855"/>
    <cellStyle name="Normal 5 4 2 2 2 6" xfId="2893"/>
    <cellStyle name="Normal 5 4 2 2 3" xfId="1645"/>
    <cellStyle name="Normal 5 4 2 2 3 2" xfId="5003"/>
    <cellStyle name="Normal 5 4 2 2 3 2 2" xfId="9987"/>
    <cellStyle name="Normal 5 4 2 2 3 3" xfId="6732"/>
    <cellStyle name="Normal 5 4 2 2 3 3 2" xfId="11674"/>
    <cellStyle name="Normal 5 4 2 2 3 4" xfId="8240"/>
    <cellStyle name="Normal 5 4 2 2 3 5" xfId="3278"/>
    <cellStyle name="Normal 5 4 2 2 4" xfId="4233"/>
    <cellStyle name="Normal 5 4 2 2 4 2" xfId="9219"/>
    <cellStyle name="Normal 5 4 2 2 5" xfId="5980"/>
    <cellStyle name="Normal 5 4 2 2 5 2" xfId="10922"/>
    <cellStyle name="Normal 5 4 2 2 6" xfId="7488"/>
    <cellStyle name="Normal 5 4 2 2 7" xfId="2526"/>
    <cellStyle name="Normal 5 4 2 3" xfId="935"/>
    <cellStyle name="Normal 5 4 2 3 2" xfId="1647"/>
    <cellStyle name="Normal 5 4 2 3 2 2" xfId="5005"/>
    <cellStyle name="Normal 5 4 2 3 2 2 2" xfId="9989"/>
    <cellStyle name="Normal 5 4 2 3 2 3" xfId="6734"/>
    <cellStyle name="Normal 5 4 2 3 2 3 2" xfId="11676"/>
    <cellStyle name="Normal 5 4 2 3 2 4" xfId="8242"/>
    <cellStyle name="Normal 5 4 2 3 2 5" xfId="3280"/>
    <cellStyle name="Normal 5 4 2 3 3" xfId="4375"/>
    <cellStyle name="Normal 5 4 2 3 3 2" xfId="9360"/>
    <cellStyle name="Normal 5 4 2 3 4" xfId="6118"/>
    <cellStyle name="Normal 5 4 2 3 4 2" xfId="11060"/>
    <cellStyle name="Normal 5 4 2 3 5" xfId="7626"/>
    <cellStyle name="Normal 5 4 2 3 6" xfId="2664"/>
    <cellStyle name="Normal 5 4 2 4" xfId="1644"/>
    <cellStyle name="Normal 5 4 2 4 2" xfId="5002"/>
    <cellStyle name="Normal 5 4 2 4 2 2" xfId="9986"/>
    <cellStyle name="Normal 5 4 2 4 3" xfId="6731"/>
    <cellStyle name="Normal 5 4 2 4 3 2" xfId="11673"/>
    <cellStyle name="Normal 5 4 2 4 4" xfId="8239"/>
    <cellStyle name="Normal 5 4 2 4 5" xfId="3277"/>
    <cellStyle name="Normal 5 4 2 5" xfId="3772"/>
    <cellStyle name="Normal 5 4 2 5 2" xfId="5432"/>
    <cellStyle name="Normal 5 4 2 5 2 2" xfId="10414"/>
    <cellStyle name="Normal 5 4 2 5 3" xfId="8733"/>
    <cellStyle name="Normal 5 4 2 5 4" xfId="12360"/>
    <cellStyle name="Normal 5 4 2 6" xfId="4095"/>
    <cellStyle name="Normal 5 4 2 6 2" xfId="8869"/>
    <cellStyle name="Normal 5 4 2 6 3" xfId="12119"/>
    <cellStyle name="Normal 5 4 2 7" xfId="5482"/>
    <cellStyle name="Normal 5 4 2 7 2" xfId="10456"/>
    <cellStyle name="Normal 5 4 2 8" xfId="5845"/>
    <cellStyle name="Normal 5 4 2 8 2" xfId="10787"/>
    <cellStyle name="Normal 5 4 2 9" xfId="7353"/>
    <cellStyle name="Normal 5 4 3" xfId="685"/>
    <cellStyle name="Normal 5 4 3 10" xfId="2434"/>
    <cellStyle name="Normal 5 4 3 2" xfId="826"/>
    <cellStyle name="Normal 5 4 3 2 2" xfId="1291"/>
    <cellStyle name="Normal 5 4 3 2 2 2" xfId="1650"/>
    <cellStyle name="Normal 5 4 3 2 2 2 2" xfId="5008"/>
    <cellStyle name="Normal 5 4 3 2 2 2 2 2" xfId="9992"/>
    <cellStyle name="Normal 5 4 3 2 2 2 3" xfId="6737"/>
    <cellStyle name="Normal 5 4 3 2 2 2 3 2" xfId="11679"/>
    <cellStyle name="Normal 5 4 3 2 2 2 4" xfId="8245"/>
    <cellStyle name="Normal 5 4 3 2 2 2 5" xfId="3283"/>
    <cellStyle name="Normal 5 4 3 2 2 3" xfId="4659"/>
    <cellStyle name="Normal 5 4 3 2 2 3 2" xfId="9643"/>
    <cellStyle name="Normal 5 4 3 2 2 4" xfId="6390"/>
    <cellStyle name="Normal 5 4 3 2 2 4 2" xfId="11332"/>
    <cellStyle name="Normal 5 4 3 2 2 5" xfId="7898"/>
    <cellStyle name="Normal 5 4 3 2 2 6" xfId="2936"/>
    <cellStyle name="Normal 5 4 3 2 3" xfId="1649"/>
    <cellStyle name="Normal 5 4 3 2 3 2" xfId="5007"/>
    <cellStyle name="Normal 5 4 3 2 3 2 2" xfId="9991"/>
    <cellStyle name="Normal 5 4 3 2 3 3" xfId="6736"/>
    <cellStyle name="Normal 5 4 3 2 3 3 2" xfId="11678"/>
    <cellStyle name="Normal 5 4 3 2 3 4" xfId="8244"/>
    <cellStyle name="Normal 5 4 3 2 3 5" xfId="3282"/>
    <cellStyle name="Normal 5 4 3 2 4" xfId="4276"/>
    <cellStyle name="Normal 5 4 3 2 4 2" xfId="9262"/>
    <cellStyle name="Normal 5 4 3 2 5" xfId="6023"/>
    <cellStyle name="Normal 5 4 3 2 5 2" xfId="10965"/>
    <cellStyle name="Normal 5 4 3 2 6" xfId="7531"/>
    <cellStyle name="Normal 5 4 3 2 7" xfId="2569"/>
    <cellStyle name="Normal 5 4 3 3" xfId="979"/>
    <cellStyle name="Normal 5 4 3 3 2" xfId="1651"/>
    <cellStyle name="Normal 5 4 3 3 2 2" xfId="5009"/>
    <cellStyle name="Normal 5 4 3 3 2 2 2" xfId="9993"/>
    <cellStyle name="Normal 5 4 3 3 2 3" xfId="6738"/>
    <cellStyle name="Normal 5 4 3 3 2 3 2" xfId="11680"/>
    <cellStyle name="Normal 5 4 3 3 2 4" xfId="8246"/>
    <cellStyle name="Normal 5 4 3 3 2 5" xfId="3284"/>
    <cellStyle name="Normal 5 4 3 3 3" xfId="4418"/>
    <cellStyle name="Normal 5 4 3 3 3 2" xfId="9403"/>
    <cellStyle name="Normal 5 4 3 3 4" xfId="6161"/>
    <cellStyle name="Normal 5 4 3 3 4 2" xfId="11103"/>
    <cellStyle name="Normal 5 4 3 3 5" xfId="7669"/>
    <cellStyle name="Normal 5 4 3 3 6" xfId="2707"/>
    <cellStyle name="Normal 5 4 3 4" xfId="1648"/>
    <cellStyle name="Normal 5 4 3 4 2" xfId="5006"/>
    <cellStyle name="Normal 5 4 3 4 2 2" xfId="9990"/>
    <cellStyle name="Normal 5 4 3 4 3" xfId="6735"/>
    <cellStyle name="Normal 5 4 3 4 3 2" xfId="11677"/>
    <cellStyle name="Normal 5 4 3 4 4" xfId="8243"/>
    <cellStyle name="Normal 5 4 3 4 5" xfId="3281"/>
    <cellStyle name="Normal 5 4 3 5" xfId="3816"/>
    <cellStyle name="Normal 5 4 3 5 2" xfId="5623"/>
    <cellStyle name="Normal 5 4 3 5 2 2" xfId="10572"/>
    <cellStyle name="Normal 5 4 3 5 3" xfId="8776"/>
    <cellStyle name="Normal 5 4 3 5 4" xfId="12356"/>
    <cellStyle name="Normal 5 4 3 6" xfId="4141"/>
    <cellStyle name="Normal 5 4 3 6 2" xfId="8912"/>
    <cellStyle name="Normal 5 4 3 6 3" xfId="12351"/>
    <cellStyle name="Normal 5 4 3 7" xfId="4022"/>
    <cellStyle name="Normal 5 4 3 7 2" xfId="9095"/>
    <cellStyle name="Normal 5 4 3 8" xfId="5888"/>
    <cellStyle name="Normal 5 4 3 8 2" xfId="10830"/>
    <cellStyle name="Normal 5 4 3 9" xfId="7396"/>
    <cellStyle name="Normal 5 4 4" xfId="519"/>
    <cellStyle name="Normal 5 4 4 2" xfId="1089"/>
    <cellStyle name="Normal 5 4 4 2 2" xfId="1653"/>
    <cellStyle name="Normal 5 4 4 2 2 2" xfId="5011"/>
    <cellStyle name="Normal 5 4 4 2 2 2 2" xfId="9995"/>
    <cellStyle name="Normal 5 4 4 2 2 3" xfId="6740"/>
    <cellStyle name="Normal 5 4 4 2 2 3 2" xfId="11682"/>
    <cellStyle name="Normal 5 4 4 2 2 4" xfId="8248"/>
    <cellStyle name="Normal 5 4 4 2 2 5" xfId="3286"/>
    <cellStyle name="Normal 5 4 4 2 3" xfId="4511"/>
    <cellStyle name="Normal 5 4 4 2 3 2" xfId="9496"/>
    <cellStyle name="Normal 5 4 4 2 4" xfId="6251"/>
    <cellStyle name="Normal 5 4 4 2 4 2" xfId="11193"/>
    <cellStyle name="Normal 5 4 4 2 5" xfId="7759"/>
    <cellStyle name="Normal 5 4 4 2 6" xfId="2797"/>
    <cellStyle name="Normal 5 4 4 3" xfId="1652"/>
    <cellStyle name="Normal 5 4 4 3 2" xfId="5010"/>
    <cellStyle name="Normal 5 4 4 3 2 2" xfId="9994"/>
    <cellStyle name="Normal 5 4 4 3 3" xfId="6739"/>
    <cellStyle name="Normal 5 4 4 3 3 2" xfId="11681"/>
    <cellStyle name="Normal 5 4 4 3 4" xfId="8247"/>
    <cellStyle name="Normal 5 4 4 3 5" xfId="3285"/>
    <cellStyle name="Normal 5 4 4 4" xfId="4042"/>
    <cellStyle name="Normal 5 4 4 4 2" xfId="9114"/>
    <cellStyle name="Normal 5 4 4 5" xfId="5799"/>
    <cellStyle name="Normal 5 4 4 5 2" xfId="10741"/>
    <cellStyle name="Normal 5 4 4 6" xfId="7307"/>
    <cellStyle name="Normal 5 4 4 7" xfId="2345"/>
    <cellStyle name="Normal 5 4 5" xfId="736"/>
    <cellStyle name="Normal 5 4 5 2" xfId="1202"/>
    <cellStyle name="Normal 5 4 5 2 2" xfId="1655"/>
    <cellStyle name="Normal 5 4 5 2 2 2" xfId="5013"/>
    <cellStyle name="Normal 5 4 5 2 2 2 2" xfId="9997"/>
    <cellStyle name="Normal 5 4 5 2 2 3" xfId="6742"/>
    <cellStyle name="Normal 5 4 5 2 2 3 2" xfId="11684"/>
    <cellStyle name="Normal 5 4 5 2 2 4" xfId="8250"/>
    <cellStyle name="Normal 5 4 5 2 2 5" xfId="3288"/>
    <cellStyle name="Normal 5 4 5 2 3" xfId="4570"/>
    <cellStyle name="Normal 5 4 5 2 3 2" xfId="9554"/>
    <cellStyle name="Normal 5 4 5 2 4" xfId="6301"/>
    <cellStyle name="Normal 5 4 5 2 4 2" xfId="11243"/>
    <cellStyle name="Normal 5 4 5 2 5" xfId="7809"/>
    <cellStyle name="Normal 5 4 5 2 6" xfId="2847"/>
    <cellStyle name="Normal 5 4 5 3" xfId="1654"/>
    <cellStyle name="Normal 5 4 5 3 2" xfId="5012"/>
    <cellStyle name="Normal 5 4 5 3 2 2" xfId="9996"/>
    <cellStyle name="Normal 5 4 5 3 3" xfId="6741"/>
    <cellStyle name="Normal 5 4 5 3 3 2" xfId="11683"/>
    <cellStyle name="Normal 5 4 5 3 4" xfId="8249"/>
    <cellStyle name="Normal 5 4 5 3 5" xfId="3287"/>
    <cellStyle name="Normal 5 4 5 4" xfId="4187"/>
    <cellStyle name="Normal 5 4 5 4 2" xfId="9173"/>
    <cellStyle name="Normal 5 4 5 5" xfId="5934"/>
    <cellStyle name="Normal 5 4 5 5 2" xfId="10876"/>
    <cellStyle name="Normal 5 4 5 6" xfId="7442"/>
    <cellStyle name="Normal 5 4 5 7" xfId="2480"/>
    <cellStyle name="Normal 5 4 6" xfId="403"/>
    <cellStyle name="Normal 5 4 6 2" xfId="1031"/>
    <cellStyle name="Normal 5 4 6 2 2" xfId="1657"/>
    <cellStyle name="Normal 5 4 6 2 2 2" xfId="5015"/>
    <cellStyle name="Normal 5 4 6 2 2 2 2" xfId="9999"/>
    <cellStyle name="Normal 5 4 6 2 2 3" xfId="6744"/>
    <cellStyle name="Normal 5 4 6 2 2 3 2" xfId="11686"/>
    <cellStyle name="Normal 5 4 6 2 2 4" xfId="8252"/>
    <cellStyle name="Normal 5 4 6 2 2 5" xfId="3290"/>
    <cellStyle name="Normal 5 4 6 2 3" xfId="4465"/>
    <cellStyle name="Normal 5 4 6 2 3 2" xfId="9450"/>
    <cellStyle name="Normal 5 4 6 2 4" xfId="6207"/>
    <cellStyle name="Normal 5 4 6 2 4 2" xfId="11149"/>
    <cellStyle name="Normal 5 4 6 2 5" xfId="7715"/>
    <cellStyle name="Normal 5 4 6 2 6" xfId="2753"/>
    <cellStyle name="Normal 5 4 6 3" xfId="1656"/>
    <cellStyle name="Normal 5 4 6 3 2" xfId="5014"/>
    <cellStyle name="Normal 5 4 6 3 2 2" xfId="9998"/>
    <cellStyle name="Normal 5 4 6 3 3" xfId="6743"/>
    <cellStyle name="Normal 5 4 6 3 3 2" xfId="11685"/>
    <cellStyle name="Normal 5 4 6 3 4" xfId="8251"/>
    <cellStyle name="Normal 5 4 6 3 5" xfId="3289"/>
    <cellStyle name="Normal 5 4 6 4" xfId="3982"/>
    <cellStyle name="Normal 5 4 6 4 2" xfId="9062"/>
    <cellStyle name="Normal 5 4 6 5" xfId="5750"/>
    <cellStyle name="Normal 5 4 6 5 2" xfId="10692"/>
    <cellStyle name="Normal 5 4 6 6" xfId="7258"/>
    <cellStyle name="Normal 5 4 6 7" xfId="2296"/>
    <cellStyle name="Normal 5 4 7" xfId="885"/>
    <cellStyle name="Normal 5 4 7 2" xfId="1658"/>
    <cellStyle name="Normal 5 4 7 2 2" xfId="5016"/>
    <cellStyle name="Normal 5 4 7 2 2 2" xfId="10000"/>
    <cellStyle name="Normal 5 4 7 2 3" xfId="6745"/>
    <cellStyle name="Normal 5 4 7 2 3 2" xfId="11687"/>
    <cellStyle name="Normal 5 4 7 2 4" xfId="8253"/>
    <cellStyle name="Normal 5 4 7 2 5" xfId="3291"/>
    <cellStyle name="Normal 5 4 7 3" xfId="4327"/>
    <cellStyle name="Normal 5 4 7 3 2" xfId="9313"/>
    <cellStyle name="Normal 5 4 7 4" xfId="6072"/>
    <cellStyle name="Normal 5 4 7 4 2" xfId="11014"/>
    <cellStyle name="Normal 5 4 7 5" xfId="7580"/>
    <cellStyle name="Normal 5 4 7 6" xfId="2618"/>
    <cellStyle name="Normal 5 4 8" xfId="1352"/>
    <cellStyle name="Normal 5 4 8 2" xfId="4710"/>
    <cellStyle name="Normal 5 4 8 2 2" xfId="9694"/>
    <cellStyle name="Normal 5 4 8 3" xfId="6439"/>
    <cellStyle name="Normal 5 4 8 3 2" xfId="11381"/>
    <cellStyle name="Normal 5 4 8 4" xfId="7947"/>
    <cellStyle name="Normal 5 4 8 5" xfId="2985"/>
    <cellStyle name="Normal 5 4 9" xfId="296"/>
    <cellStyle name="Normal 5 4 9 2" xfId="3928"/>
    <cellStyle name="Normal 5 4 9 2 2" xfId="9015"/>
    <cellStyle name="Normal 5 4 9 3" xfId="5706"/>
    <cellStyle name="Normal 5 4 9 3 2" xfId="10648"/>
    <cellStyle name="Normal 5 4 9 4" xfId="7214"/>
    <cellStyle name="Normal 5 4 9 5" xfId="2251"/>
    <cellStyle name="Normal 5 5" xfId="606"/>
    <cellStyle name="Normal 5 5 10" xfId="2386"/>
    <cellStyle name="Normal 5 5 2" xfId="777"/>
    <cellStyle name="Normal 5 5 2 2" xfId="1243"/>
    <cellStyle name="Normal 5 5 2 2 2" xfId="1661"/>
    <cellStyle name="Normal 5 5 2 2 2 2" xfId="5019"/>
    <cellStyle name="Normal 5 5 2 2 2 2 2" xfId="10003"/>
    <cellStyle name="Normal 5 5 2 2 2 3" xfId="6748"/>
    <cellStyle name="Normal 5 5 2 2 2 3 2" xfId="11690"/>
    <cellStyle name="Normal 5 5 2 2 2 4" xfId="8256"/>
    <cellStyle name="Normal 5 5 2 2 2 5" xfId="3294"/>
    <cellStyle name="Normal 5 5 2 2 3" xfId="4611"/>
    <cellStyle name="Normal 5 5 2 2 3 2" xfId="9595"/>
    <cellStyle name="Normal 5 5 2 2 4" xfId="6342"/>
    <cellStyle name="Normal 5 5 2 2 4 2" xfId="11284"/>
    <cellStyle name="Normal 5 5 2 2 5" xfId="7850"/>
    <cellStyle name="Normal 5 5 2 2 6" xfId="2888"/>
    <cellStyle name="Normal 5 5 2 3" xfId="1660"/>
    <cellStyle name="Normal 5 5 2 3 2" xfId="5018"/>
    <cellStyle name="Normal 5 5 2 3 2 2" xfId="10002"/>
    <cellStyle name="Normal 5 5 2 3 3" xfId="6747"/>
    <cellStyle name="Normal 5 5 2 3 3 2" xfId="11689"/>
    <cellStyle name="Normal 5 5 2 3 4" xfId="8255"/>
    <cellStyle name="Normal 5 5 2 3 5" xfId="3293"/>
    <cellStyle name="Normal 5 5 2 4" xfId="4228"/>
    <cellStyle name="Normal 5 5 2 4 2" xfId="9214"/>
    <cellStyle name="Normal 5 5 2 5" xfId="5975"/>
    <cellStyle name="Normal 5 5 2 5 2" xfId="10917"/>
    <cellStyle name="Normal 5 5 2 6" xfId="7483"/>
    <cellStyle name="Normal 5 5 2 7" xfId="2521"/>
    <cellStyle name="Normal 5 5 3" xfId="930"/>
    <cellStyle name="Normal 5 5 3 2" xfId="1662"/>
    <cellStyle name="Normal 5 5 3 2 2" xfId="5020"/>
    <cellStyle name="Normal 5 5 3 2 2 2" xfId="10004"/>
    <cellStyle name="Normal 5 5 3 2 3" xfId="6749"/>
    <cellStyle name="Normal 5 5 3 2 3 2" xfId="11691"/>
    <cellStyle name="Normal 5 5 3 2 4" xfId="8257"/>
    <cellStyle name="Normal 5 5 3 2 5" xfId="3295"/>
    <cellStyle name="Normal 5 5 3 3" xfId="4370"/>
    <cellStyle name="Normal 5 5 3 3 2" xfId="9355"/>
    <cellStyle name="Normal 5 5 3 4" xfId="6113"/>
    <cellStyle name="Normal 5 5 3 4 2" xfId="11055"/>
    <cellStyle name="Normal 5 5 3 5" xfId="7621"/>
    <cellStyle name="Normal 5 5 3 6" xfId="2659"/>
    <cellStyle name="Normal 5 5 4" xfId="1659"/>
    <cellStyle name="Normal 5 5 4 2" xfId="5017"/>
    <cellStyle name="Normal 5 5 4 2 2" xfId="10001"/>
    <cellStyle name="Normal 5 5 4 3" xfId="6746"/>
    <cellStyle name="Normal 5 5 4 3 2" xfId="11688"/>
    <cellStyle name="Normal 5 5 4 4" xfId="8254"/>
    <cellStyle name="Normal 5 5 4 5" xfId="3292"/>
    <cellStyle name="Normal 5 5 5" xfId="3767"/>
    <cellStyle name="Normal 5 5 5 2" xfId="5613"/>
    <cellStyle name="Normal 5 5 5 2 2" xfId="10562"/>
    <cellStyle name="Normal 5 5 5 3" xfId="8728"/>
    <cellStyle name="Normal 5 5 5 4" xfId="12183"/>
    <cellStyle name="Normal 5 5 6" xfId="4090"/>
    <cellStyle name="Normal 5 5 6 2" xfId="8864"/>
    <cellStyle name="Normal 5 5 6 3" xfId="12296"/>
    <cellStyle name="Normal 5 5 7" xfId="4341"/>
    <cellStyle name="Normal 5 5 7 2" xfId="9327"/>
    <cellStyle name="Normal 5 5 8" xfId="5840"/>
    <cellStyle name="Normal 5 5 8 2" xfId="10782"/>
    <cellStyle name="Normal 5 5 9" xfId="7348"/>
    <cellStyle name="Normal 5 6" xfId="680"/>
    <cellStyle name="Normal 5 6 10" xfId="2429"/>
    <cellStyle name="Normal 5 6 2" xfId="821"/>
    <cellStyle name="Normal 5 6 2 2" xfId="1286"/>
    <cellStyle name="Normal 5 6 2 2 2" xfId="1665"/>
    <cellStyle name="Normal 5 6 2 2 2 2" xfId="5023"/>
    <cellStyle name="Normal 5 6 2 2 2 2 2" xfId="10007"/>
    <cellStyle name="Normal 5 6 2 2 2 3" xfId="6752"/>
    <cellStyle name="Normal 5 6 2 2 2 3 2" xfId="11694"/>
    <cellStyle name="Normal 5 6 2 2 2 4" xfId="8260"/>
    <cellStyle name="Normal 5 6 2 2 2 5" xfId="3298"/>
    <cellStyle name="Normal 5 6 2 2 3" xfId="4654"/>
    <cellStyle name="Normal 5 6 2 2 3 2" xfId="9638"/>
    <cellStyle name="Normal 5 6 2 2 4" xfId="6385"/>
    <cellStyle name="Normal 5 6 2 2 4 2" xfId="11327"/>
    <cellStyle name="Normal 5 6 2 2 5" xfId="7893"/>
    <cellStyle name="Normal 5 6 2 2 6" xfId="2931"/>
    <cellStyle name="Normal 5 6 2 3" xfId="1664"/>
    <cellStyle name="Normal 5 6 2 3 2" xfId="5022"/>
    <cellStyle name="Normal 5 6 2 3 2 2" xfId="10006"/>
    <cellStyle name="Normal 5 6 2 3 3" xfId="6751"/>
    <cellStyle name="Normal 5 6 2 3 3 2" xfId="11693"/>
    <cellStyle name="Normal 5 6 2 3 4" xfId="8259"/>
    <cellStyle name="Normal 5 6 2 3 5" xfId="3297"/>
    <cellStyle name="Normal 5 6 2 4" xfId="4271"/>
    <cellStyle name="Normal 5 6 2 4 2" xfId="9257"/>
    <cellStyle name="Normal 5 6 2 5" xfId="6018"/>
    <cellStyle name="Normal 5 6 2 5 2" xfId="10960"/>
    <cellStyle name="Normal 5 6 2 6" xfId="7526"/>
    <cellStyle name="Normal 5 6 2 7" xfId="2564"/>
    <cellStyle name="Normal 5 6 3" xfId="974"/>
    <cellStyle name="Normal 5 6 3 2" xfId="1666"/>
    <cellStyle name="Normal 5 6 3 2 2" xfId="5024"/>
    <cellStyle name="Normal 5 6 3 2 2 2" xfId="10008"/>
    <cellStyle name="Normal 5 6 3 2 3" xfId="6753"/>
    <cellStyle name="Normal 5 6 3 2 3 2" xfId="11695"/>
    <cellStyle name="Normal 5 6 3 2 4" xfId="8261"/>
    <cellStyle name="Normal 5 6 3 2 5" xfId="3299"/>
    <cellStyle name="Normal 5 6 3 3" xfId="4413"/>
    <cellStyle name="Normal 5 6 3 3 2" xfId="9398"/>
    <cellStyle name="Normal 5 6 3 4" xfId="6156"/>
    <cellStyle name="Normal 5 6 3 4 2" xfId="11098"/>
    <cellStyle name="Normal 5 6 3 5" xfId="7664"/>
    <cellStyle name="Normal 5 6 3 6" xfId="2702"/>
    <cellStyle name="Normal 5 6 4" xfId="1663"/>
    <cellStyle name="Normal 5 6 4 2" xfId="5021"/>
    <cellStyle name="Normal 5 6 4 2 2" xfId="10005"/>
    <cellStyle name="Normal 5 6 4 3" xfId="6750"/>
    <cellStyle name="Normal 5 6 4 3 2" xfId="11692"/>
    <cellStyle name="Normal 5 6 4 4" xfId="8258"/>
    <cellStyle name="Normal 5 6 4 5" xfId="3296"/>
    <cellStyle name="Normal 5 6 5" xfId="3811"/>
    <cellStyle name="Normal 5 6 5 2" xfId="5518"/>
    <cellStyle name="Normal 5 6 5 2 2" xfId="10484"/>
    <cellStyle name="Normal 5 6 5 3" xfId="8771"/>
    <cellStyle name="Normal 5 6 5 4" xfId="12128"/>
    <cellStyle name="Normal 5 6 6" xfId="4136"/>
    <cellStyle name="Normal 5 6 6 2" xfId="8907"/>
    <cellStyle name="Normal 5 6 6 3" xfId="12111"/>
    <cellStyle name="Normal 5 6 7" xfId="5553"/>
    <cellStyle name="Normal 5 6 7 2" xfId="10514"/>
    <cellStyle name="Normal 5 6 8" xfId="5883"/>
    <cellStyle name="Normal 5 6 8 2" xfId="10825"/>
    <cellStyle name="Normal 5 6 9" xfId="7391"/>
    <cellStyle name="Normal 5 7" xfId="514"/>
    <cellStyle name="Normal 5 7 2" xfId="1084"/>
    <cellStyle name="Normal 5 7 2 2" xfId="1668"/>
    <cellStyle name="Normal 5 7 2 2 2" xfId="5026"/>
    <cellStyle name="Normal 5 7 2 2 2 2" xfId="10010"/>
    <cellStyle name="Normal 5 7 2 2 3" xfId="6755"/>
    <cellStyle name="Normal 5 7 2 2 3 2" xfId="11697"/>
    <cellStyle name="Normal 5 7 2 2 4" xfId="8263"/>
    <cellStyle name="Normal 5 7 2 2 5" xfId="3301"/>
    <cellStyle name="Normal 5 7 2 3" xfId="4506"/>
    <cellStyle name="Normal 5 7 2 3 2" xfId="9491"/>
    <cellStyle name="Normal 5 7 2 4" xfId="6246"/>
    <cellStyle name="Normal 5 7 2 4 2" xfId="11188"/>
    <cellStyle name="Normal 5 7 2 5" xfId="7754"/>
    <cellStyle name="Normal 5 7 2 6" xfId="2792"/>
    <cellStyle name="Normal 5 7 3" xfId="1667"/>
    <cellStyle name="Normal 5 7 3 2" xfId="5025"/>
    <cellStyle name="Normal 5 7 3 2 2" xfId="10009"/>
    <cellStyle name="Normal 5 7 3 3" xfId="6754"/>
    <cellStyle name="Normal 5 7 3 3 2" xfId="11696"/>
    <cellStyle name="Normal 5 7 3 4" xfId="8262"/>
    <cellStyle name="Normal 5 7 3 5" xfId="3300"/>
    <cellStyle name="Normal 5 7 4" xfId="4037"/>
    <cellStyle name="Normal 5 7 4 2" xfId="9109"/>
    <cellStyle name="Normal 5 7 5" xfId="5794"/>
    <cellStyle name="Normal 5 7 5 2" xfId="10736"/>
    <cellStyle name="Normal 5 7 6" xfId="7302"/>
    <cellStyle name="Normal 5 7 7" xfId="2340"/>
    <cellStyle name="Normal 5 8" xfId="731"/>
    <cellStyle name="Normal 5 8 2" xfId="1197"/>
    <cellStyle name="Normal 5 8 2 2" xfId="1670"/>
    <cellStyle name="Normal 5 8 2 2 2" xfId="5028"/>
    <cellStyle name="Normal 5 8 2 2 2 2" xfId="10012"/>
    <cellStyle name="Normal 5 8 2 2 3" xfId="6757"/>
    <cellStyle name="Normal 5 8 2 2 3 2" xfId="11699"/>
    <cellStyle name="Normal 5 8 2 2 4" xfId="8265"/>
    <cellStyle name="Normal 5 8 2 2 5" xfId="3303"/>
    <cellStyle name="Normal 5 8 2 3" xfId="4565"/>
    <cellStyle name="Normal 5 8 2 3 2" xfId="9549"/>
    <cellStyle name="Normal 5 8 2 4" xfId="6296"/>
    <cellStyle name="Normal 5 8 2 4 2" xfId="11238"/>
    <cellStyle name="Normal 5 8 2 5" xfId="7804"/>
    <cellStyle name="Normal 5 8 2 6" xfId="2842"/>
    <cellStyle name="Normal 5 8 3" xfId="1669"/>
    <cellStyle name="Normal 5 8 3 2" xfId="5027"/>
    <cellStyle name="Normal 5 8 3 2 2" xfId="10011"/>
    <cellStyle name="Normal 5 8 3 3" xfId="6756"/>
    <cellStyle name="Normal 5 8 3 3 2" xfId="11698"/>
    <cellStyle name="Normal 5 8 3 4" xfId="8264"/>
    <cellStyle name="Normal 5 8 3 5" xfId="3302"/>
    <cellStyle name="Normal 5 8 4" xfId="4182"/>
    <cellStyle name="Normal 5 8 4 2" xfId="9168"/>
    <cellStyle name="Normal 5 8 5" xfId="5929"/>
    <cellStyle name="Normal 5 8 5 2" xfId="10871"/>
    <cellStyle name="Normal 5 8 6" xfId="7437"/>
    <cellStyle name="Normal 5 8 7" xfId="2475"/>
    <cellStyle name="Normal 5 9" xfId="398"/>
    <cellStyle name="Normal 5 9 2" xfId="1026"/>
    <cellStyle name="Normal 5 9 2 2" xfId="1672"/>
    <cellStyle name="Normal 5 9 2 2 2" xfId="5030"/>
    <cellStyle name="Normal 5 9 2 2 2 2" xfId="10014"/>
    <cellStyle name="Normal 5 9 2 2 3" xfId="6759"/>
    <cellStyle name="Normal 5 9 2 2 3 2" xfId="11701"/>
    <cellStyle name="Normal 5 9 2 2 4" xfId="8267"/>
    <cellStyle name="Normal 5 9 2 2 5" xfId="3305"/>
    <cellStyle name="Normal 5 9 2 3" xfId="4460"/>
    <cellStyle name="Normal 5 9 2 3 2" xfId="9445"/>
    <cellStyle name="Normal 5 9 2 4" xfId="6202"/>
    <cellStyle name="Normal 5 9 2 4 2" xfId="11144"/>
    <cellStyle name="Normal 5 9 2 5" xfId="7710"/>
    <cellStyle name="Normal 5 9 2 6" xfId="2748"/>
    <cellStyle name="Normal 5 9 3" xfId="1671"/>
    <cellStyle name="Normal 5 9 3 2" xfId="5029"/>
    <cellStyle name="Normal 5 9 3 2 2" xfId="10013"/>
    <cellStyle name="Normal 5 9 3 3" xfId="6758"/>
    <cellStyle name="Normal 5 9 3 3 2" xfId="11700"/>
    <cellStyle name="Normal 5 9 3 4" xfId="8266"/>
    <cellStyle name="Normal 5 9 3 5" xfId="3304"/>
    <cellStyle name="Normal 5 9 4" xfId="3977"/>
    <cellStyle name="Normal 5 9 4 2" xfId="9057"/>
    <cellStyle name="Normal 5 9 5" xfId="5745"/>
    <cellStyle name="Normal 5 9 5 2" xfId="10687"/>
    <cellStyle name="Normal 5 9 6" xfId="7253"/>
    <cellStyle name="Normal 5 9 7" xfId="2291"/>
    <cellStyle name="Normal 50" xfId="133"/>
    <cellStyle name="Normal 50 2" xfId="612"/>
    <cellStyle name="Normal 50 2 2" xfId="1153"/>
    <cellStyle name="Normal 50 3" xfId="475"/>
    <cellStyle name="Normal 50 4" xfId="359"/>
    <cellStyle name="Normal 50 5" xfId="265"/>
    <cellStyle name="Normal 50 6" xfId="2217"/>
    <cellStyle name="Normal 50 7" xfId="238"/>
    <cellStyle name="Normal 51" xfId="134"/>
    <cellStyle name="Normal 51 2" xfId="613"/>
    <cellStyle name="Normal 51 2 2" xfId="1154"/>
    <cellStyle name="Normal 51 3" xfId="476"/>
    <cellStyle name="Normal 51 4" xfId="360"/>
    <cellStyle name="Normal 51 5" xfId="266"/>
    <cellStyle name="Normal 51 6" xfId="2218"/>
    <cellStyle name="Normal 51 7" xfId="239"/>
    <cellStyle name="Normal 52" xfId="135"/>
    <cellStyle name="Normal 52 2" xfId="614"/>
    <cellStyle name="Normal 52 2 2" xfId="1155"/>
    <cellStyle name="Normal 52 3" xfId="477"/>
    <cellStyle name="Normal 52 4" xfId="361"/>
    <cellStyle name="Normal 52 5" xfId="267"/>
    <cellStyle name="Normal 52 6" xfId="2219"/>
    <cellStyle name="Normal 52 7" xfId="240"/>
    <cellStyle name="Normal 53" xfId="136"/>
    <cellStyle name="Normal 53 2" xfId="615"/>
    <cellStyle name="Normal 53 2 2" xfId="1156"/>
    <cellStyle name="Normal 53 3" xfId="479"/>
    <cellStyle name="Normal 53 4" xfId="363"/>
    <cellStyle name="Normal 53 5" xfId="268"/>
    <cellStyle name="Normal 53 6" xfId="2220"/>
    <cellStyle name="Normal 53 7" xfId="241"/>
    <cellStyle name="Normal 54" xfId="137"/>
    <cellStyle name="Normal 54 2" xfId="616"/>
    <cellStyle name="Normal 54 2 2" xfId="1157"/>
    <cellStyle name="Normal 54 3" xfId="482"/>
    <cellStyle name="Normal 54 4" xfId="366"/>
    <cellStyle name="Normal 54 5" xfId="269"/>
    <cellStyle name="Normal 54 6" xfId="2221"/>
    <cellStyle name="Normal 54 7" xfId="242"/>
    <cellStyle name="Normal 55" xfId="138"/>
    <cellStyle name="Normal 55 2" xfId="617"/>
    <cellStyle name="Normal 55 2 2" xfId="1158"/>
    <cellStyle name="Normal 55 3" xfId="484"/>
    <cellStyle name="Normal 55 4" xfId="368"/>
    <cellStyle name="Normal 55 5" xfId="270"/>
    <cellStyle name="Normal 55 6" xfId="2222"/>
    <cellStyle name="Normal 55 7" xfId="243"/>
    <cellStyle name="Normal 56" xfId="139"/>
    <cellStyle name="Normal 56 2" xfId="618"/>
    <cellStyle name="Normal 56 2 2" xfId="1159"/>
    <cellStyle name="Normal 56 3" xfId="486"/>
    <cellStyle name="Normal 56 4" xfId="370"/>
    <cellStyle name="Normal 56 5" xfId="271"/>
    <cellStyle name="Normal 56 6" xfId="2223"/>
    <cellStyle name="Normal 56 7" xfId="244"/>
    <cellStyle name="Normal 57" xfId="140"/>
    <cellStyle name="Normal 57 2" xfId="619"/>
    <cellStyle name="Normal 57 2 2" xfId="1160"/>
    <cellStyle name="Normal 57 3" xfId="488"/>
    <cellStyle name="Normal 57 4" xfId="372"/>
    <cellStyle name="Normal 57 5" xfId="272"/>
    <cellStyle name="Normal 57 6" xfId="2224"/>
    <cellStyle name="Normal 57 7" xfId="245"/>
    <cellStyle name="Normal 58" xfId="141"/>
    <cellStyle name="Normal 58 2" xfId="620"/>
    <cellStyle name="Normal 58 2 2" xfId="1161"/>
    <cellStyle name="Normal 58 3" xfId="490"/>
    <cellStyle name="Normal 58 4" xfId="374"/>
    <cellStyle name="Normal 58 5" xfId="273"/>
    <cellStyle name="Normal 58 6" xfId="2225"/>
    <cellStyle name="Normal 58 7" xfId="246"/>
    <cellStyle name="Normal 59" xfId="142"/>
    <cellStyle name="Normal 59 2" xfId="621"/>
    <cellStyle name="Normal 59 2 2" xfId="1162"/>
    <cellStyle name="Normal 59 3" xfId="491"/>
    <cellStyle name="Normal 59 4" xfId="375"/>
    <cellStyle name="Normal 59 5" xfId="274"/>
    <cellStyle name="Normal 59 6" xfId="2226"/>
    <cellStyle name="Normal 59 7" xfId="247"/>
    <cellStyle name="Normal 6" xfId="24"/>
    <cellStyle name="Normal 6 10" xfId="332"/>
    <cellStyle name="Normal 6 10 2" xfId="1008"/>
    <cellStyle name="Normal 6 10 2 2" xfId="1674"/>
    <cellStyle name="Normal 6 10 2 2 2" xfId="5032"/>
    <cellStyle name="Normal 6 10 2 2 2 2" xfId="10016"/>
    <cellStyle name="Normal 6 10 2 2 3" xfId="6761"/>
    <cellStyle name="Normal 6 10 2 2 3 2" xfId="11703"/>
    <cellStyle name="Normal 6 10 2 2 4" xfId="8269"/>
    <cellStyle name="Normal 6 10 2 2 5" xfId="3307"/>
    <cellStyle name="Normal 6 10 2 3" xfId="4446"/>
    <cellStyle name="Normal 6 10 2 3 2" xfId="9431"/>
    <cellStyle name="Normal 6 10 2 4" xfId="6189"/>
    <cellStyle name="Normal 6 10 2 4 2" xfId="11131"/>
    <cellStyle name="Normal 6 10 2 5" xfId="7697"/>
    <cellStyle name="Normal 6 10 2 6" xfId="2735"/>
    <cellStyle name="Normal 6 10 3" xfId="1673"/>
    <cellStyle name="Normal 6 10 3 2" xfId="5031"/>
    <cellStyle name="Normal 6 10 3 2 2" xfId="10015"/>
    <cellStyle name="Normal 6 10 3 3" xfId="6760"/>
    <cellStyle name="Normal 6 10 3 3 2" xfId="11702"/>
    <cellStyle name="Normal 6 10 3 4" xfId="8268"/>
    <cellStyle name="Normal 6 10 3 5" xfId="3306"/>
    <cellStyle name="Normal 6 10 4" xfId="3957"/>
    <cellStyle name="Normal 6 10 4 2" xfId="9041"/>
    <cellStyle name="Normal 6 10 5" xfId="5732"/>
    <cellStyle name="Normal 6 10 5 2" xfId="10674"/>
    <cellStyle name="Normal 6 10 6" xfId="7240"/>
    <cellStyle name="Normal 6 10 7" xfId="2278"/>
    <cellStyle name="Normal 6 11" xfId="865"/>
    <cellStyle name="Normal 6 11 2" xfId="1675"/>
    <cellStyle name="Normal 6 11 2 2" xfId="5033"/>
    <cellStyle name="Normal 6 11 2 2 2" xfId="10017"/>
    <cellStyle name="Normal 6 11 2 3" xfId="6762"/>
    <cellStyle name="Normal 6 11 2 3 2" xfId="11704"/>
    <cellStyle name="Normal 6 11 2 4" xfId="8270"/>
    <cellStyle name="Normal 6 11 2 5" xfId="3308"/>
    <cellStyle name="Normal 6 11 3" xfId="4309"/>
    <cellStyle name="Normal 6 11 3 2" xfId="9295"/>
    <cellStyle name="Normal 6 11 4" xfId="6054"/>
    <cellStyle name="Normal 6 11 4 2" xfId="10996"/>
    <cellStyle name="Normal 6 11 5" xfId="7562"/>
    <cellStyle name="Normal 6 11 6" xfId="2600"/>
    <cellStyle name="Normal 6 12" xfId="1334"/>
    <cellStyle name="Normal 6 12 2" xfId="4692"/>
    <cellStyle name="Normal 6 12 2 2" xfId="9676"/>
    <cellStyle name="Normal 6 12 3" xfId="6421"/>
    <cellStyle name="Normal 6 12 3 2" xfId="11363"/>
    <cellStyle name="Normal 6 12 4" xfId="7929"/>
    <cellStyle name="Normal 6 12 5" xfId="2967"/>
    <cellStyle name="Normal 6 13" xfId="253"/>
    <cellStyle name="Normal 6 13 2" xfId="3907"/>
    <cellStyle name="Normal 6 13 2 2" xfId="8996"/>
    <cellStyle name="Normal 6 13 3" xfId="5688"/>
    <cellStyle name="Normal 6 13 3 2" xfId="10630"/>
    <cellStyle name="Normal 6 13 4" xfId="7196"/>
    <cellStyle name="Normal 6 13 5" xfId="2233"/>
    <cellStyle name="Normal 6 14" xfId="2166"/>
    <cellStyle name="Normal 6 14 2" xfId="5543"/>
    <cellStyle name="Normal 6 14 2 2" xfId="10505"/>
    <cellStyle name="Normal 6 14 3" xfId="8668"/>
    <cellStyle name="Normal 6 14 4" xfId="12206"/>
    <cellStyle name="Normal 6 15" xfId="3704"/>
    <cellStyle name="Normal 6 15 2" xfId="8805"/>
    <cellStyle name="Normal 6 15 3" xfId="12278"/>
    <cellStyle name="Normal 6 16" xfId="3849"/>
    <cellStyle name="Normal 6 16 2" xfId="8944"/>
    <cellStyle name="Normal 6 17" xfId="5648"/>
    <cellStyle name="Normal 6 17 2" xfId="10590"/>
    <cellStyle name="Normal 6 18" xfId="7156"/>
    <cellStyle name="Normal 6 19" xfId="2125"/>
    <cellStyle name="Normal 6 2" xfId="42"/>
    <cellStyle name="Normal 6 2 10" xfId="886"/>
    <cellStyle name="Normal 6 2 10 2" xfId="1676"/>
    <cellStyle name="Normal 6 2 10 2 2" xfId="5034"/>
    <cellStyle name="Normal 6 2 10 2 2 2" xfId="10018"/>
    <cellStyle name="Normal 6 2 10 2 3" xfId="6763"/>
    <cellStyle name="Normal 6 2 10 2 3 2" xfId="11705"/>
    <cellStyle name="Normal 6 2 10 2 4" xfId="8271"/>
    <cellStyle name="Normal 6 2 10 2 5" xfId="3309"/>
    <cellStyle name="Normal 6 2 10 3" xfId="4328"/>
    <cellStyle name="Normal 6 2 10 3 2" xfId="9314"/>
    <cellStyle name="Normal 6 2 10 4" xfId="6073"/>
    <cellStyle name="Normal 6 2 10 4 2" xfId="11015"/>
    <cellStyle name="Normal 6 2 10 5" xfId="7581"/>
    <cellStyle name="Normal 6 2 10 6" xfId="2619"/>
    <cellStyle name="Normal 6 2 11" xfId="1353"/>
    <cellStyle name="Normal 6 2 11 2" xfId="4711"/>
    <cellStyle name="Normal 6 2 11 2 2" xfId="9695"/>
    <cellStyle name="Normal 6 2 11 3" xfId="6440"/>
    <cellStyle name="Normal 6 2 11 3 2" xfId="11382"/>
    <cellStyle name="Normal 6 2 11 4" xfId="7948"/>
    <cellStyle name="Normal 6 2 11 5" xfId="2986"/>
    <cellStyle name="Normal 6 2 12" xfId="297"/>
    <cellStyle name="Normal 6 2 12 2" xfId="3929"/>
    <cellStyle name="Normal 6 2 12 2 2" xfId="9016"/>
    <cellStyle name="Normal 6 2 12 3" xfId="5707"/>
    <cellStyle name="Normal 6 2 12 3 2" xfId="10649"/>
    <cellStyle name="Normal 6 2 12 4" xfId="7215"/>
    <cellStyle name="Normal 6 2 12 5" xfId="2252"/>
    <cellStyle name="Normal 6 2 13" xfId="2167"/>
    <cellStyle name="Normal 6 2 13 2" xfId="5555"/>
    <cellStyle name="Normal 6 2 13 2 2" xfId="10516"/>
    <cellStyle name="Normal 6 2 13 3" xfId="8687"/>
    <cellStyle name="Normal 6 2 13 4" xfId="12249"/>
    <cellStyle name="Normal 6 2 14" xfId="3726"/>
    <cellStyle name="Normal 6 2 14 2" xfId="8824"/>
    <cellStyle name="Normal 6 2 14 3" xfId="12283"/>
    <cellStyle name="Normal 6 2 15" xfId="3854"/>
    <cellStyle name="Normal 6 2 15 2" xfId="8947"/>
    <cellStyle name="Normal 6 2 16" xfId="5649"/>
    <cellStyle name="Normal 6 2 16 2" xfId="10591"/>
    <cellStyle name="Normal 6 2 17" xfId="7157"/>
    <cellStyle name="Normal 6 2 18" xfId="2126"/>
    <cellStyle name="Normal 6 2 19" xfId="186"/>
    <cellStyle name="Normal 6 2 2" xfId="52"/>
    <cellStyle name="Normal 6 2 2 10" xfId="1354"/>
    <cellStyle name="Normal 6 2 2 10 2" xfId="4712"/>
    <cellStyle name="Normal 6 2 2 10 2 2" xfId="9696"/>
    <cellStyle name="Normal 6 2 2 10 3" xfId="6441"/>
    <cellStyle name="Normal 6 2 2 10 3 2" xfId="11383"/>
    <cellStyle name="Normal 6 2 2 10 4" xfId="7949"/>
    <cellStyle name="Normal 6 2 2 10 5" xfId="2987"/>
    <cellStyle name="Normal 6 2 2 11" xfId="298"/>
    <cellStyle name="Normal 6 2 2 11 2" xfId="3930"/>
    <cellStyle name="Normal 6 2 2 11 2 2" xfId="9017"/>
    <cellStyle name="Normal 6 2 2 11 3" xfId="5708"/>
    <cellStyle name="Normal 6 2 2 11 3 2" xfId="10650"/>
    <cellStyle name="Normal 6 2 2 11 4" xfId="7216"/>
    <cellStyle name="Normal 6 2 2 11 5" xfId="2253"/>
    <cellStyle name="Normal 6 2 2 12" xfId="2172"/>
    <cellStyle name="Normal 6 2 2 12 2" xfId="5486"/>
    <cellStyle name="Normal 6 2 2 12 2 2" xfId="10460"/>
    <cellStyle name="Normal 6 2 2 12 3" xfId="8688"/>
    <cellStyle name="Normal 6 2 2 12 4" xfId="12311"/>
    <cellStyle name="Normal 6 2 2 13" xfId="3727"/>
    <cellStyle name="Normal 6 2 2 13 2" xfId="8825"/>
    <cellStyle name="Normal 6 2 2 13 3" xfId="12325"/>
    <cellStyle name="Normal 6 2 2 14" xfId="3860"/>
    <cellStyle name="Normal 6 2 2 14 2" xfId="8953"/>
    <cellStyle name="Normal 6 2 2 15" xfId="5654"/>
    <cellStyle name="Normal 6 2 2 15 2" xfId="10596"/>
    <cellStyle name="Normal 6 2 2 16" xfId="7162"/>
    <cellStyle name="Normal 6 2 2 17" xfId="2131"/>
    <cellStyle name="Normal 6 2 2 18" xfId="192"/>
    <cellStyle name="Normal 6 2 2 2" xfId="159"/>
    <cellStyle name="Normal 6 2 2 2 10" xfId="2182"/>
    <cellStyle name="Normal 6 2 2 2 10 2" xfId="5485"/>
    <cellStyle name="Normal 6 2 2 2 10 2 2" xfId="10459"/>
    <cellStyle name="Normal 6 2 2 2 10 3" xfId="8689"/>
    <cellStyle name="Normal 6 2 2 2 10 4" xfId="12367"/>
    <cellStyle name="Normal 6 2 2 2 11" xfId="3728"/>
    <cellStyle name="Normal 6 2 2 2 11 2" xfId="8826"/>
    <cellStyle name="Normal 6 2 2 2 11 3" xfId="12200"/>
    <cellStyle name="Normal 6 2 2 2 12" xfId="3875"/>
    <cellStyle name="Normal 6 2 2 2 12 2" xfId="8967"/>
    <cellStyle name="Normal 6 2 2 2 13" xfId="5664"/>
    <cellStyle name="Normal 6 2 2 2 13 2" xfId="10606"/>
    <cellStyle name="Normal 6 2 2 2 14" xfId="7172"/>
    <cellStyle name="Normal 6 2 2 2 15" xfId="2149"/>
    <cellStyle name="Normal 6 2 2 2 16" xfId="203"/>
    <cellStyle name="Normal 6 2 2 2 2" xfId="625"/>
    <cellStyle name="Normal 6 2 2 2 2 10" xfId="2395"/>
    <cellStyle name="Normal 6 2 2 2 2 2" xfId="786"/>
    <cellStyle name="Normal 6 2 2 2 2 2 2" xfId="1252"/>
    <cellStyle name="Normal 6 2 2 2 2 2 2 2" xfId="1679"/>
    <cellStyle name="Normal 6 2 2 2 2 2 2 2 2" xfId="5037"/>
    <cellStyle name="Normal 6 2 2 2 2 2 2 2 2 2" xfId="10021"/>
    <cellStyle name="Normal 6 2 2 2 2 2 2 2 3" xfId="6766"/>
    <cellStyle name="Normal 6 2 2 2 2 2 2 2 3 2" xfId="11708"/>
    <cellStyle name="Normal 6 2 2 2 2 2 2 2 4" xfId="8274"/>
    <cellStyle name="Normal 6 2 2 2 2 2 2 2 5" xfId="3312"/>
    <cellStyle name="Normal 6 2 2 2 2 2 2 3" xfId="4620"/>
    <cellStyle name="Normal 6 2 2 2 2 2 2 3 2" xfId="9604"/>
    <cellStyle name="Normal 6 2 2 2 2 2 2 4" xfId="6351"/>
    <cellStyle name="Normal 6 2 2 2 2 2 2 4 2" xfId="11293"/>
    <cellStyle name="Normal 6 2 2 2 2 2 2 5" xfId="7859"/>
    <cellStyle name="Normal 6 2 2 2 2 2 2 6" xfId="2897"/>
    <cellStyle name="Normal 6 2 2 2 2 2 3" xfId="1678"/>
    <cellStyle name="Normal 6 2 2 2 2 2 3 2" xfId="5036"/>
    <cellStyle name="Normal 6 2 2 2 2 2 3 2 2" xfId="10020"/>
    <cellStyle name="Normal 6 2 2 2 2 2 3 3" xfId="6765"/>
    <cellStyle name="Normal 6 2 2 2 2 2 3 3 2" xfId="11707"/>
    <cellStyle name="Normal 6 2 2 2 2 2 3 4" xfId="8273"/>
    <cellStyle name="Normal 6 2 2 2 2 2 3 5" xfId="3311"/>
    <cellStyle name="Normal 6 2 2 2 2 2 4" xfId="4237"/>
    <cellStyle name="Normal 6 2 2 2 2 2 4 2" xfId="9223"/>
    <cellStyle name="Normal 6 2 2 2 2 2 5" xfId="5984"/>
    <cellStyle name="Normal 6 2 2 2 2 2 5 2" xfId="10926"/>
    <cellStyle name="Normal 6 2 2 2 2 2 6" xfId="7492"/>
    <cellStyle name="Normal 6 2 2 2 2 2 7" xfId="2530"/>
    <cellStyle name="Normal 6 2 2 2 2 3" xfId="939"/>
    <cellStyle name="Normal 6 2 2 2 2 3 2" xfId="1680"/>
    <cellStyle name="Normal 6 2 2 2 2 3 2 2" xfId="5038"/>
    <cellStyle name="Normal 6 2 2 2 2 3 2 2 2" xfId="10022"/>
    <cellStyle name="Normal 6 2 2 2 2 3 2 3" xfId="6767"/>
    <cellStyle name="Normal 6 2 2 2 2 3 2 3 2" xfId="11709"/>
    <cellStyle name="Normal 6 2 2 2 2 3 2 4" xfId="8275"/>
    <cellStyle name="Normal 6 2 2 2 2 3 2 5" xfId="3313"/>
    <cellStyle name="Normal 6 2 2 2 2 3 3" xfId="4379"/>
    <cellStyle name="Normal 6 2 2 2 2 3 3 2" xfId="9364"/>
    <cellStyle name="Normal 6 2 2 2 2 3 4" xfId="6122"/>
    <cellStyle name="Normal 6 2 2 2 2 3 4 2" xfId="11064"/>
    <cellStyle name="Normal 6 2 2 2 2 3 5" xfId="7630"/>
    <cellStyle name="Normal 6 2 2 2 2 3 6" xfId="2668"/>
    <cellStyle name="Normal 6 2 2 2 2 4" xfId="1677"/>
    <cellStyle name="Normal 6 2 2 2 2 4 2" xfId="5035"/>
    <cellStyle name="Normal 6 2 2 2 2 4 2 2" xfId="10019"/>
    <cellStyle name="Normal 6 2 2 2 2 4 3" xfId="6764"/>
    <cellStyle name="Normal 6 2 2 2 2 4 3 2" xfId="11706"/>
    <cellStyle name="Normal 6 2 2 2 2 4 4" xfId="8272"/>
    <cellStyle name="Normal 6 2 2 2 2 4 5" xfId="3310"/>
    <cellStyle name="Normal 6 2 2 2 2 5" xfId="3776"/>
    <cellStyle name="Normal 6 2 2 2 2 5 2" xfId="4548"/>
    <cellStyle name="Normal 6 2 2 2 2 5 2 2" xfId="9532"/>
    <cellStyle name="Normal 6 2 2 2 2 5 3" xfId="8737"/>
    <cellStyle name="Normal 6 2 2 2 2 5 4" xfId="12338"/>
    <cellStyle name="Normal 6 2 2 2 2 6" xfId="4101"/>
    <cellStyle name="Normal 6 2 2 2 2 6 2" xfId="8873"/>
    <cellStyle name="Normal 6 2 2 2 2 6 3" xfId="12275"/>
    <cellStyle name="Normal 6 2 2 2 2 7" xfId="5440"/>
    <cellStyle name="Normal 6 2 2 2 2 7 2" xfId="10420"/>
    <cellStyle name="Normal 6 2 2 2 2 8" xfId="5849"/>
    <cellStyle name="Normal 6 2 2 2 2 8 2" xfId="10791"/>
    <cellStyle name="Normal 6 2 2 2 2 9" xfId="7357"/>
    <cellStyle name="Normal 6 2 2 2 3" xfId="688"/>
    <cellStyle name="Normal 6 2 2 2 3 10" xfId="2437"/>
    <cellStyle name="Normal 6 2 2 2 3 2" xfId="829"/>
    <cellStyle name="Normal 6 2 2 2 3 2 2" xfId="1294"/>
    <cellStyle name="Normal 6 2 2 2 3 2 2 2" xfId="1683"/>
    <cellStyle name="Normal 6 2 2 2 3 2 2 2 2" xfId="5041"/>
    <cellStyle name="Normal 6 2 2 2 3 2 2 2 2 2" xfId="10025"/>
    <cellStyle name="Normal 6 2 2 2 3 2 2 2 3" xfId="6770"/>
    <cellStyle name="Normal 6 2 2 2 3 2 2 2 3 2" xfId="11712"/>
    <cellStyle name="Normal 6 2 2 2 3 2 2 2 4" xfId="8278"/>
    <cellStyle name="Normal 6 2 2 2 3 2 2 2 5" xfId="3316"/>
    <cellStyle name="Normal 6 2 2 2 3 2 2 3" xfId="4662"/>
    <cellStyle name="Normal 6 2 2 2 3 2 2 3 2" xfId="9646"/>
    <cellStyle name="Normal 6 2 2 2 3 2 2 4" xfId="6393"/>
    <cellStyle name="Normal 6 2 2 2 3 2 2 4 2" xfId="11335"/>
    <cellStyle name="Normal 6 2 2 2 3 2 2 5" xfId="7901"/>
    <cellStyle name="Normal 6 2 2 2 3 2 2 6" xfId="2939"/>
    <cellStyle name="Normal 6 2 2 2 3 2 3" xfId="1682"/>
    <cellStyle name="Normal 6 2 2 2 3 2 3 2" xfId="5040"/>
    <cellStyle name="Normal 6 2 2 2 3 2 3 2 2" xfId="10024"/>
    <cellStyle name="Normal 6 2 2 2 3 2 3 3" xfId="6769"/>
    <cellStyle name="Normal 6 2 2 2 3 2 3 3 2" xfId="11711"/>
    <cellStyle name="Normal 6 2 2 2 3 2 3 4" xfId="8277"/>
    <cellStyle name="Normal 6 2 2 2 3 2 3 5" xfId="3315"/>
    <cellStyle name="Normal 6 2 2 2 3 2 4" xfId="4279"/>
    <cellStyle name="Normal 6 2 2 2 3 2 4 2" xfId="9265"/>
    <cellStyle name="Normal 6 2 2 2 3 2 5" xfId="6026"/>
    <cellStyle name="Normal 6 2 2 2 3 2 5 2" xfId="10968"/>
    <cellStyle name="Normal 6 2 2 2 3 2 6" xfId="7534"/>
    <cellStyle name="Normal 6 2 2 2 3 2 7" xfId="2572"/>
    <cellStyle name="Normal 6 2 2 2 3 3" xfId="982"/>
    <cellStyle name="Normal 6 2 2 2 3 3 2" xfId="1684"/>
    <cellStyle name="Normal 6 2 2 2 3 3 2 2" xfId="5042"/>
    <cellStyle name="Normal 6 2 2 2 3 3 2 2 2" xfId="10026"/>
    <cellStyle name="Normal 6 2 2 2 3 3 2 3" xfId="6771"/>
    <cellStyle name="Normal 6 2 2 2 3 3 2 3 2" xfId="11713"/>
    <cellStyle name="Normal 6 2 2 2 3 3 2 4" xfId="8279"/>
    <cellStyle name="Normal 6 2 2 2 3 3 2 5" xfId="3317"/>
    <cellStyle name="Normal 6 2 2 2 3 3 3" xfId="4421"/>
    <cellStyle name="Normal 6 2 2 2 3 3 3 2" xfId="9406"/>
    <cellStyle name="Normal 6 2 2 2 3 3 4" xfId="6164"/>
    <cellStyle name="Normal 6 2 2 2 3 3 4 2" xfId="11106"/>
    <cellStyle name="Normal 6 2 2 2 3 3 5" xfId="7672"/>
    <cellStyle name="Normal 6 2 2 2 3 3 6" xfId="2710"/>
    <cellStyle name="Normal 6 2 2 2 3 4" xfId="1681"/>
    <cellStyle name="Normal 6 2 2 2 3 4 2" xfId="5039"/>
    <cellStyle name="Normal 6 2 2 2 3 4 2 2" xfId="10023"/>
    <cellStyle name="Normal 6 2 2 2 3 4 3" xfId="6768"/>
    <cellStyle name="Normal 6 2 2 2 3 4 3 2" xfId="11710"/>
    <cellStyle name="Normal 6 2 2 2 3 4 4" xfId="8276"/>
    <cellStyle name="Normal 6 2 2 2 3 4 5" xfId="3314"/>
    <cellStyle name="Normal 6 2 2 2 3 5" xfId="3819"/>
    <cellStyle name="Normal 6 2 2 2 3 5 2" xfId="5551"/>
    <cellStyle name="Normal 6 2 2 2 3 5 2 2" xfId="10513"/>
    <cellStyle name="Normal 6 2 2 2 3 5 3" xfId="8779"/>
    <cellStyle name="Normal 6 2 2 2 3 5 4" xfId="12150"/>
    <cellStyle name="Normal 6 2 2 2 3 6" xfId="4144"/>
    <cellStyle name="Normal 6 2 2 2 3 6 2" xfId="8915"/>
    <cellStyle name="Normal 6 2 2 2 3 6 3" xfId="12320"/>
    <cellStyle name="Normal 6 2 2 2 3 7" xfId="5632"/>
    <cellStyle name="Normal 6 2 2 2 3 7 2" xfId="10579"/>
    <cellStyle name="Normal 6 2 2 2 3 8" xfId="5891"/>
    <cellStyle name="Normal 6 2 2 2 3 8 2" xfId="10833"/>
    <cellStyle name="Normal 6 2 2 2 3 9" xfId="7399"/>
    <cellStyle name="Normal 6 2 2 2 4" xfId="522"/>
    <cellStyle name="Normal 6 2 2 2 4 2" xfId="1092"/>
    <cellStyle name="Normal 6 2 2 2 4 2 2" xfId="1686"/>
    <cellStyle name="Normal 6 2 2 2 4 2 2 2" xfId="5044"/>
    <cellStyle name="Normal 6 2 2 2 4 2 2 2 2" xfId="10028"/>
    <cellStyle name="Normal 6 2 2 2 4 2 2 3" xfId="6773"/>
    <cellStyle name="Normal 6 2 2 2 4 2 2 3 2" xfId="11715"/>
    <cellStyle name="Normal 6 2 2 2 4 2 2 4" xfId="8281"/>
    <cellStyle name="Normal 6 2 2 2 4 2 2 5" xfId="3319"/>
    <cellStyle name="Normal 6 2 2 2 4 2 3" xfId="4514"/>
    <cellStyle name="Normal 6 2 2 2 4 2 3 2" xfId="9499"/>
    <cellStyle name="Normal 6 2 2 2 4 2 4" xfId="6254"/>
    <cellStyle name="Normal 6 2 2 2 4 2 4 2" xfId="11196"/>
    <cellStyle name="Normal 6 2 2 2 4 2 5" xfId="7762"/>
    <cellStyle name="Normal 6 2 2 2 4 2 6" xfId="2800"/>
    <cellStyle name="Normal 6 2 2 2 4 3" xfId="1685"/>
    <cellStyle name="Normal 6 2 2 2 4 3 2" xfId="5043"/>
    <cellStyle name="Normal 6 2 2 2 4 3 2 2" xfId="10027"/>
    <cellStyle name="Normal 6 2 2 2 4 3 3" xfId="6772"/>
    <cellStyle name="Normal 6 2 2 2 4 3 3 2" xfId="11714"/>
    <cellStyle name="Normal 6 2 2 2 4 3 4" xfId="8280"/>
    <cellStyle name="Normal 6 2 2 2 4 3 5" xfId="3318"/>
    <cellStyle name="Normal 6 2 2 2 4 4" xfId="4045"/>
    <cellStyle name="Normal 6 2 2 2 4 4 2" xfId="9117"/>
    <cellStyle name="Normal 6 2 2 2 4 5" xfId="5802"/>
    <cellStyle name="Normal 6 2 2 2 4 5 2" xfId="10744"/>
    <cellStyle name="Normal 6 2 2 2 4 6" xfId="7310"/>
    <cellStyle name="Normal 6 2 2 2 4 7" xfId="2348"/>
    <cellStyle name="Normal 6 2 2 2 5" xfId="739"/>
    <cellStyle name="Normal 6 2 2 2 5 2" xfId="1205"/>
    <cellStyle name="Normal 6 2 2 2 5 2 2" xfId="1688"/>
    <cellStyle name="Normal 6 2 2 2 5 2 2 2" xfId="5046"/>
    <cellStyle name="Normal 6 2 2 2 5 2 2 2 2" xfId="10030"/>
    <cellStyle name="Normal 6 2 2 2 5 2 2 3" xfId="6775"/>
    <cellStyle name="Normal 6 2 2 2 5 2 2 3 2" xfId="11717"/>
    <cellStyle name="Normal 6 2 2 2 5 2 2 4" xfId="8283"/>
    <cellStyle name="Normal 6 2 2 2 5 2 2 5" xfId="3321"/>
    <cellStyle name="Normal 6 2 2 2 5 2 3" xfId="4573"/>
    <cellStyle name="Normal 6 2 2 2 5 2 3 2" xfId="9557"/>
    <cellStyle name="Normal 6 2 2 2 5 2 4" xfId="6304"/>
    <cellStyle name="Normal 6 2 2 2 5 2 4 2" xfId="11246"/>
    <cellStyle name="Normal 6 2 2 2 5 2 5" xfId="7812"/>
    <cellStyle name="Normal 6 2 2 2 5 2 6" xfId="2850"/>
    <cellStyle name="Normal 6 2 2 2 5 3" xfId="1687"/>
    <cellStyle name="Normal 6 2 2 2 5 3 2" xfId="5045"/>
    <cellStyle name="Normal 6 2 2 2 5 3 2 2" xfId="10029"/>
    <cellStyle name="Normal 6 2 2 2 5 3 3" xfId="6774"/>
    <cellStyle name="Normal 6 2 2 2 5 3 3 2" xfId="11716"/>
    <cellStyle name="Normal 6 2 2 2 5 3 4" xfId="8282"/>
    <cellStyle name="Normal 6 2 2 2 5 3 5" xfId="3320"/>
    <cellStyle name="Normal 6 2 2 2 5 4" xfId="4190"/>
    <cellStyle name="Normal 6 2 2 2 5 4 2" xfId="9176"/>
    <cellStyle name="Normal 6 2 2 2 5 5" xfId="5937"/>
    <cellStyle name="Normal 6 2 2 2 5 5 2" xfId="10879"/>
    <cellStyle name="Normal 6 2 2 2 5 6" xfId="7445"/>
    <cellStyle name="Normal 6 2 2 2 5 7" xfId="2483"/>
    <cellStyle name="Normal 6 2 2 2 6" xfId="406"/>
    <cellStyle name="Normal 6 2 2 2 6 2" xfId="1034"/>
    <cellStyle name="Normal 6 2 2 2 6 2 2" xfId="1690"/>
    <cellStyle name="Normal 6 2 2 2 6 2 2 2" xfId="5048"/>
    <cellStyle name="Normal 6 2 2 2 6 2 2 2 2" xfId="10032"/>
    <cellStyle name="Normal 6 2 2 2 6 2 2 3" xfId="6777"/>
    <cellStyle name="Normal 6 2 2 2 6 2 2 3 2" xfId="11719"/>
    <cellStyle name="Normal 6 2 2 2 6 2 2 4" xfId="8285"/>
    <cellStyle name="Normal 6 2 2 2 6 2 2 5" xfId="3323"/>
    <cellStyle name="Normal 6 2 2 2 6 2 3" xfId="4468"/>
    <cellStyle name="Normal 6 2 2 2 6 2 3 2" xfId="9453"/>
    <cellStyle name="Normal 6 2 2 2 6 2 4" xfId="6210"/>
    <cellStyle name="Normal 6 2 2 2 6 2 4 2" xfId="11152"/>
    <cellStyle name="Normal 6 2 2 2 6 2 5" xfId="7718"/>
    <cellStyle name="Normal 6 2 2 2 6 2 6" xfId="2756"/>
    <cellStyle name="Normal 6 2 2 2 6 3" xfId="1689"/>
    <cellStyle name="Normal 6 2 2 2 6 3 2" xfId="5047"/>
    <cellStyle name="Normal 6 2 2 2 6 3 2 2" xfId="10031"/>
    <cellStyle name="Normal 6 2 2 2 6 3 3" xfId="6776"/>
    <cellStyle name="Normal 6 2 2 2 6 3 3 2" xfId="11718"/>
    <cellStyle name="Normal 6 2 2 2 6 3 4" xfId="8284"/>
    <cellStyle name="Normal 6 2 2 2 6 3 5" xfId="3322"/>
    <cellStyle name="Normal 6 2 2 2 6 4" xfId="3985"/>
    <cellStyle name="Normal 6 2 2 2 6 4 2" xfId="9065"/>
    <cellStyle name="Normal 6 2 2 2 6 5" xfId="5753"/>
    <cellStyle name="Normal 6 2 2 2 6 5 2" xfId="10695"/>
    <cellStyle name="Normal 6 2 2 2 6 6" xfId="7261"/>
    <cellStyle name="Normal 6 2 2 2 6 7" xfId="2299"/>
    <cellStyle name="Normal 6 2 2 2 7" xfId="888"/>
    <cellStyle name="Normal 6 2 2 2 7 2" xfId="1691"/>
    <cellStyle name="Normal 6 2 2 2 7 2 2" xfId="5049"/>
    <cellStyle name="Normal 6 2 2 2 7 2 2 2" xfId="10033"/>
    <cellStyle name="Normal 6 2 2 2 7 2 3" xfId="6778"/>
    <cellStyle name="Normal 6 2 2 2 7 2 3 2" xfId="11720"/>
    <cellStyle name="Normal 6 2 2 2 7 2 4" xfId="8286"/>
    <cellStyle name="Normal 6 2 2 2 7 2 5" xfId="3324"/>
    <cellStyle name="Normal 6 2 2 2 7 3" xfId="4330"/>
    <cellStyle name="Normal 6 2 2 2 7 3 2" xfId="9316"/>
    <cellStyle name="Normal 6 2 2 2 7 4" xfId="6075"/>
    <cellStyle name="Normal 6 2 2 2 7 4 2" xfId="11017"/>
    <cellStyle name="Normal 6 2 2 2 7 5" xfId="7583"/>
    <cellStyle name="Normal 6 2 2 2 7 6" xfId="2621"/>
    <cellStyle name="Normal 6 2 2 2 8" xfId="1355"/>
    <cellStyle name="Normal 6 2 2 2 8 2" xfId="4713"/>
    <cellStyle name="Normal 6 2 2 2 8 2 2" xfId="9697"/>
    <cellStyle name="Normal 6 2 2 2 8 3" xfId="6442"/>
    <cellStyle name="Normal 6 2 2 2 8 3 2" xfId="11384"/>
    <cellStyle name="Normal 6 2 2 2 8 4" xfId="7950"/>
    <cellStyle name="Normal 6 2 2 2 8 5" xfId="2988"/>
    <cellStyle name="Normal 6 2 2 2 9" xfId="299"/>
    <cellStyle name="Normal 6 2 2 2 9 2" xfId="3931"/>
    <cellStyle name="Normal 6 2 2 2 9 2 2" xfId="9018"/>
    <cellStyle name="Normal 6 2 2 2 9 3" xfId="5709"/>
    <cellStyle name="Normal 6 2 2 2 9 3 2" xfId="10651"/>
    <cellStyle name="Normal 6 2 2 2 9 4" xfId="7217"/>
    <cellStyle name="Normal 6 2 2 2 9 5" xfId="2254"/>
    <cellStyle name="Normal 6 2 2 3" xfId="160"/>
    <cellStyle name="Normal 6 2 2 3 10" xfId="2197"/>
    <cellStyle name="Normal 6 2 2 3 10 2" xfId="5560"/>
    <cellStyle name="Normal 6 2 2 3 10 2 2" xfId="10518"/>
    <cellStyle name="Normal 6 2 2 3 10 3" xfId="8690"/>
    <cellStyle name="Normal 6 2 2 3 10 4" xfId="12147"/>
    <cellStyle name="Normal 6 2 2 3 11" xfId="3729"/>
    <cellStyle name="Normal 6 2 2 3 11 2" xfId="8827"/>
    <cellStyle name="Normal 6 2 2 3 11 3" xfId="12244"/>
    <cellStyle name="Normal 6 2 2 3 12" xfId="3894"/>
    <cellStyle name="Normal 6 2 2 3 12 2" xfId="8985"/>
    <cellStyle name="Normal 6 2 2 3 13" xfId="5679"/>
    <cellStyle name="Normal 6 2 2 3 13 2" xfId="10621"/>
    <cellStyle name="Normal 6 2 2 3 14" xfId="7187"/>
    <cellStyle name="Normal 6 2 2 3 15" xfId="2150"/>
    <cellStyle name="Normal 6 2 2 3 16" xfId="218"/>
    <cellStyle name="Normal 6 2 2 3 2" xfId="626"/>
    <cellStyle name="Normal 6 2 2 3 2 10" xfId="2396"/>
    <cellStyle name="Normal 6 2 2 3 2 2" xfId="787"/>
    <cellStyle name="Normal 6 2 2 3 2 2 2" xfId="1253"/>
    <cellStyle name="Normal 6 2 2 3 2 2 2 2" xfId="1694"/>
    <cellStyle name="Normal 6 2 2 3 2 2 2 2 2" xfId="5052"/>
    <cellStyle name="Normal 6 2 2 3 2 2 2 2 2 2" xfId="10036"/>
    <cellStyle name="Normal 6 2 2 3 2 2 2 2 3" xfId="6781"/>
    <cellStyle name="Normal 6 2 2 3 2 2 2 2 3 2" xfId="11723"/>
    <cellStyle name="Normal 6 2 2 3 2 2 2 2 4" xfId="8289"/>
    <cellStyle name="Normal 6 2 2 3 2 2 2 2 5" xfId="3327"/>
    <cellStyle name="Normal 6 2 2 3 2 2 2 3" xfId="4621"/>
    <cellStyle name="Normal 6 2 2 3 2 2 2 3 2" xfId="9605"/>
    <cellStyle name="Normal 6 2 2 3 2 2 2 4" xfId="6352"/>
    <cellStyle name="Normal 6 2 2 3 2 2 2 4 2" xfId="11294"/>
    <cellStyle name="Normal 6 2 2 3 2 2 2 5" xfId="7860"/>
    <cellStyle name="Normal 6 2 2 3 2 2 2 6" xfId="2898"/>
    <cellStyle name="Normal 6 2 2 3 2 2 3" xfId="1693"/>
    <cellStyle name="Normal 6 2 2 3 2 2 3 2" xfId="5051"/>
    <cellStyle name="Normal 6 2 2 3 2 2 3 2 2" xfId="10035"/>
    <cellStyle name="Normal 6 2 2 3 2 2 3 3" xfId="6780"/>
    <cellStyle name="Normal 6 2 2 3 2 2 3 3 2" xfId="11722"/>
    <cellStyle name="Normal 6 2 2 3 2 2 3 4" xfId="8288"/>
    <cellStyle name="Normal 6 2 2 3 2 2 3 5" xfId="3326"/>
    <cellStyle name="Normal 6 2 2 3 2 2 4" xfId="4238"/>
    <cellStyle name="Normal 6 2 2 3 2 2 4 2" xfId="9224"/>
    <cellStyle name="Normal 6 2 2 3 2 2 5" xfId="5985"/>
    <cellStyle name="Normal 6 2 2 3 2 2 5 2" xfId="10927"/>
    <cellStyle name="Normal 6 2 2 3 2 2 6" xfId="7493"/>
    <cellStyle name="Normal 6 2 2 3 2 2 7" xfId="2531"/>
    <cellStyle name="Normal 6 2 2 3 2 3" xfId="940"/>
    <cellStyle name="Normal 6 2 2 3 2 3 2" xfId="1695"/>
    <cellStyle name="Normal 6 2 2 3 2 3 2 2" xfId="5053"/>
    <cellStyle name="Normal 6 2 2 3 2 3 2 2 2" xfId="10037"/>
    <cellStyle name="Normal 6 2 2 3 2 3 2 3" xfId="6782"/>
    <cellStyle name="Normal 6 2 2 3 2 3 2 3 2" xfId="11724"/>
    <cellStyle name="Normal 6 2 2 3 2 3 2 4" xfId="8290"/>
    <cellStyle name="Normal 6 2 2 3 2 3 2 5" xfId="3328"/>
    <cellStyle name="Normal 6 2 2 3 2 3 3" xfId="4380"/>
    <cellStyle name="Normal 6 2 2 3 2 3 3 2" xfId="9365"/>
    <cellStyle name="Normal 6 2 2 3 2 3 4" xfId="6123"/>
    <cellStyle name="Normal 6 2 2 3 2 3 4 2" xfId="11065"/>
    <cellStyle name="Normal 6 2 2 3 2 3 5" xfId="7631"/>
    <cellStyle name="Normal 6 2 2 3 2 3 6" xfId="2669"/>
    <cellStyle name="Normal 6 2 2 3 2 4" xfId="1692"/>
    <cellStyle name="Normal 6 2 2 3 2 4 2" xfId="5050"/>
    <cellStyle name="Normal 6 2 2 3 2 4 2 2" xfId="10034"/>
    <cellStyle name="Normal 6 2 2 3 2 4 3" xfId="6779"/>
    <cellStyle name="Normal 6 2 2 3 2 4 3 2" xfId="11721"/>
    <cellStyle name="Normal 6 2 2 3 2 4 4" xfId="8287"/>
    <cellStyle name="Normal 6 2 2 3 2 4 5" xfId="3325"/>
    <cellStyle name="Normal 6 2 2 3 2 5" xfId="3777"/>
    <cellStyle name="Normal 6 2 2 3 2 5 2" xfId="5471"/>
    <cellStyle name="Normal 6 2 2 3 2 5 2 2" xfId="10447"/>
    <cellStyle name="Normal 6 2 2 3 2 5 3" xfId="8738"/>
    <cellStyle name="Normal 6 2 2 3 2 5 4" xfId="12264"/>
    <cellStyle name="Normal 6 2 2 3 2 6" xfId="4102"/>
    <cellStyle name="Normal 6 2 2 3 2 6 2" xfId="8874"/>
    <cellStyle name="Normal 6 2 2 3 2 6 3" xfId="12359"/>
    <cellStyle name="Normal 6 2 2 3 2 7" xfId="5425"/>
    <cellStyle name="Normal 6 2 2 3 2 7 2" xfId="10409"/>
    <cellStyle name="Normal 6 2 2 3 2 8" xfId="5850"/>
    <cellStyle name="Normal 6 2 2 3 2 8 2" xfId="10792"/>
    <cellStyle name="Normal 6 2 2 3 2 9" xfId="7358"/>
    <cellStyle name="Normal 6 2 2 3 3" xfId="689"/>
    <cellStyle name="Normal 6 2 2 3 3 10" xfId="2438"/>
    <cellStyle name="Normal 6 2 2 3 3 2" xfId="830"/>
    <cellStyle name="Normal 6 2 2 3 3 2 2" xfId="1295"/>
    <cellStyle name="Normal 6 2 2 3 3 2 2 2" xfId="1698"/>
    <cellStyle name="Normal 6 2 2 3 3 2 2 2 2" xfId="5056"/>
    <cellStyle name="Normal 6 2 2 3 3 2 2 2 2 2" xfId="10040"/>
    <cellStyle name="Normal 6 2 2 3 3 2 2 2 3" xfId="6785"/>
    <cellStyle name="Normal 6 2 2 3 3 2 2 2 3 2" xfId="11727"/>
    <cellStyle name="Normal 6 2 2 3 3 2 2 2 4" xfId="8293"/>
    <cellStyle name="Normal 6 2 2 3 3 2 2 2 5" xfId="3331"/>
    <cellStyle name="Normal 6 2 2 3 3 2 2 3" xfId="4663"/>
    <cellStyle name="Normal 6 2 2 3 3 2 2 3 2" xfId="9647"/>
    <cellStyle name="Normal 6 2 2 3 3 2 2 4" xfId="6394"/>
    <cellStyle name="Normal 6 2 2 3 3 2 2 4 2" xfId="11336"/>
    <cellStyle name="Normal 6 2 2 3 3 2 2 5" xfId="7902"/>
    <cellStyle name="Normal 6 2 2 3 3 2 2 6" xfId="2940"/>
    <cellStyle name="Normal 6 2 2 3 3 2 3" xfId="1697"/>
    <cellStyle name="Normal 6 2 2 3 3 2 3 2" xfId="5055"/>
    <cellStyle name="Normal 6 2 2 3 3 2 3 2 2" xfId="10039"/>
    <cellStyle name="Normal 6 2 2 3 3 2 3 3" xfId="6784"/>
    <cellStyle name="Normal 6 2 2 3 3 2 3 3 2" xfId="11726"/>
    <cellStyle name="Normal 6 2 2 3 3 2 3 4" xfId="8292"/>
    <cellStyle name="Normal 6 2 2 3 3 2 3 5" xfId="3330"/>
    <cellStyle name="Normal 6 2 2 3 3 2 4" xfId="4280"/>
    <cellStyle name="Normal 6 2 2 3 3 2 4 2" xfId="9266"/>
    <cellStyle name="Normal 6 2 2 3 3 2 5" xfId="6027"/>
    <cellStyle name="Normal 6 2 2 3 3 2 5 2" xfId="10969"/>
    <cellStyle name="Normal 6 2 2 3 3 2 6" xfId="7535"/>
    <cellStyle name="Normal 6 2 2 3 3 2 7" xfId="2573"/>
    <cellStyle name="Normal 6 2 2 3 3 3" xfId="983"/>
    <cellStyle name="Normal 6 2 2 3 3 3 2" xfId="1699"/>
    <cellStyle name="Normal 6 2 2 3 3 3 2 2" xfId="5057"/>
    <cellStyle name="Normal 6 2 2 3 3 3 2 2 2" xfId="10041"/>
    <cellStyle name="Normal 6 2 2 3 3 3 2 3" xfId="6786"/>
    <cellStyle name="Normal 6 2 2 3 3 3 2 3 2" xfId="11728"/>
    <cellStyle name="Normal 6 2 2 3 3 3 2 4" xfId="8294"/>
    <cellStyle name="Normal 6 2 2 3 3 3 2 5" xfId="3332"/>
    <cellStyle name="Normal 6 2 2 3 3 3 3" xfId="4422"/>
    <cellStyle name="Normal 6 2 2 3 3 3 3 2" xfId="9407"/>
    <cellStyle name="Normal 6 2 2 3 3 3 4" xfId="6165"/>
    <cellStyle name="Normal 6 2 2 3 3 3 4 2" xfId="11107"/>
    <cellStyle name="Normal 6 2 2 3 3 3 5" xfId="7673"/>
    <cellStyle name="Normal 6 2 2 3 3 3 6" xfId="2711"/>
    <cellStyle name="Normal 6 2 2 3 3 4" xfId="1696"/>
    <cellStyle name="Normal 6 2 2 3 3 4 2" xfId="5054"/>
    <cellStyle name="Normal 6 2 2 3 3 4 2 2" xfId="10038"/>
    <cellStyle name="Normal 6 2 2 3 3 4 3" xfId="6783"/>
    <cellStyle name="Normal 6 2 2 3 3 4 3 2" xfId="11725"/>
    <cellStyle name="Normal 6 2 2 3 3 4 4" xfId="8291"/>
    <cellStyle name="Normal 6 2 2 3 3 4 5" xfId="3329"/>
    <cellStyle name="Normal 6 2 2 3 3 5" xfId="3820"/>
    <cellStyle name="Normal 6 2 2 3 3 5 2" xfId="5627"/>
    <cellStyle name="Normal 6 2 2 3 3 5 2 2" xfId="10574"/>
    <cellStyle name="Normal 6 2 2 3 3 5 3" xfId="8780"/>
    <cellStyle name="Normal 6 2 2 3 3 5 4" xfId="12133"/>
    <cellStyle name="Normal 6 2 2 3 3 6" xfId="4145"/>
    <cellStyle name="Normal 6 2 2 3 3 6 2" xfId="8916"/>
    <cellStyle name="Normal 6 2 2 3 3 6 3" xfId="12280"/>
    <cellStyle name="Normal 6 2 2 3 3 7" xfId="3884"/>
    <cellStyle name="Normal 6 2 2 3 3 7 2" xfId="8975"/>
    <cellStyle name="Normal 6 2 2 3 3 8" xfId="5892"/>
    <cellStyle name="Normal 6 2 2 3 3 8 2" xfId="10834"/>
    <cellStyle name="Normal 6 2 2 3 3 9" xfId="7400"/>
    <cellStyle name="Normal 6 2 2 3 4" xfId="523"/>
    <cellStyle name="Normal 6 2 2 3 4 2" xfId="1093"/>
    <cellStyle name="Normal 6 2 2 3 4 2 2" xfId="1701"/>
    <cellStyle name="Normal 6 2 2 3 4 2 2 2" xfId="5059"/>
    <cellStyle name="Normal 6 2 2 3 4 2 2 2 2" xfId="10043"/>
    <cellStyle name="Normal 6 2 2 3 4 2 2 3" xfId="6788"/>
    <cellStyle name="Normal 6 2 2 3 4 2 2 3 2" xfId="11730"/>
    <cellStyle name="Normal 6 2 2 3 4 2 2 4" xfId="8296"/>
    <cellStyle name="Normal 6 2 2 3 4 2 2 5" xfId="3334"/>
    <cellStyle name="Normal 6 2 2 3 4 2 3" xfId="4515"/>
    <cellStyle name="Normal 6 2 2 3 4 2 3 2" xfId="9500"/>
    <cellStyle name="Normal 6 2 2 3 4 2 4" xfId="6255"/>
    <cellStyle name="Normal 6 2 2 3 4 2 4 2" xfId="11197"/>
    <cellStyle name="Normal 6 2 2 3 4 2 5" xfId="7763"/>
    <cellStyle name="Normal 6 2 2 3 4 2 6" xfId="2801"/>
    <cellStyle name="Normal 6 2 2 3 4 3" xfId="1700"/>
    <cellStyle name="Normal 6 2 2 3 4 3 2" xfId="5058"/>
    <cellStyle name="Normal 6 2 2 3 4 3 2 2" xfId="10042"/>
    <cellStyle name="Normal 6 2 2 3 4 3 3" xfId="6787"/>
    <cellStyle name="Normal 6 2 2 3 4 3 3 2" xfId="11729"/>
    <cellStyle name="Normal 6 2 2 3 4 3 4" xfId="8295"/>
    <cellStyle name="Normal 6 2 2 3 4 3 5" xfId="3333"/>
    <cellStyle name="Normal 6 2 2 3 4 4" xfId="4046"/>
    <cellStyle name="Normal 6 2 2 3 4 4 2" xfId="9118"/>
    <cellStyle name="Normal 6 2 2 3 4 5" xfId="5803"/>
    <cellStyle name="Normal 6 2 2 3 4 5 2" xfId="10745"/>
    <cellStyle name="Normal 6 2 2 3 4 6" xfId="7311"/>
    <cellStyle name="Normal 6 2 2 3 4 7" xfId="2349"/>
    <cellStyle name="Normal 6 2 2 3 5" xfId="740"/>
    <cellStyle name="Normal 6 2 2 3 5 2" xfId="1206"/>
    <cellStyle name="Normal 6 2 2 3 5 2 2" xfId="1703"/>
    <cellStyle name="Normal 6 2 2 3 5 2 2 2" xfId="5061"/>
    <cellStyle name="Normal 6 2 2 3 5 2 2 2 2" xfId="10045"/>
    <cellStyle name="Normal 6 2 2 3 5 2 2 3" xfId="6790"/>
    <cellStyle name="Normal 6 2 2 3 5 2 2 3 2" xfId="11732"/>
    <cellStyle name="Normal 6 2 2 3 5 2 2 4" xfId="8298"/>
    <cellStyle name="Normal 6 2 2 3 5 2 2 5" xfId="3336"/>
    <cellStyle name="Normal 6 2 2 3 5 2 3" xfId="4574"/>
    <cellStyle name="Normal 6 2 2 3 5 2 3 2" xfId="9558"/>
    <cellStyle name="Normal 6 2 2 3 5 2 4" xfId="6305"/>
    <cellStyle name="Normal 6 2 2 3 5 2 4 2" xfId="11247"/>
    <cellStyle name="Normal 6 2 2 3 5 2 5" xfId="7813"/>
    <cellStyle name="Normal 6 2 2 3 5 2 6" xfId="2851"/>
    <cellStyle name="Normal 6 2 2 3 5 3" xfId="1702"/>
    <cellStyle name="Normal 6 2 2 3 5 3 2" xfId="5060"/>
    <cellStyle name="Normal 6 2 2 3 5 3 2 2" xfId="10044"/>
    <cellStyle name="Normal 6 2 2 3 5 3 3" xfId="6789"/>
    <cellStyle name="Normal 6 2 2 3 5 3 3 2" xfId="11731"/>
    <cellStyle name="Normal 6 2 2 3 5 3 4" xfId="8297"/>
    <cellStyle name="Normal 6 2 2 3 5 3 5" xfId="3335"/>
    <cellStyle name="Normal 6 2 2 3 5 4" xfId="4191"/>
    <cellStyle name="Normal 6 2 2 3 5 4 2" xfId="9177"/>
    <cellStyle name="Normal 6 2 2 3 5 5" xfId="5938"/>
    <cellStyle name="Normal 6 2 2 3 5 5 2" xfId="10880"/>
    <cellStyle name="Normal 6 2 2 3 5 6" xfId="7446"/>
    <cellStyle name="Normal 6 2 2 3 5 7" xfId="2484"/>
    <cellStyle name="Normal 6 2 2 3 6" xfId="407"/>
    <cellStyle name="Normal 6 2 2 3 6 2" xfId="1035"/>
    <cellStyle name="Normal 6 2 2 3 6 2 2" xfId="1705"/>
    <cellStyle name="Normal 6 2 2 3 6 2 2 2" xfId="5063"/>
    <cellStyle name="Normal 6 2 2 3 6 2 2 2 2" xfId="10047"/>
    <cellStyle name="Normal 6 2 2 3 6 2 2 3" xfId="6792"/>
    <cellStyle name="Normal 6 2 2 3 6 2 2 3 2" xfId="11734"/>
    <cellStyle name="Normal 6 2 2 3 6 2 2 4" xfId="8300"/>
    <cellStyle name="Normal 6 2 2 3 6 2 2 5" xfId="3338"/>
    <cellStyle name="Normal 6 2 2 3 6 2 3" xfId="4469"/>
    <cellStyle name="Normal 6 2 2 3 6 2 3 2" xfId="9454"/>
    <cellStyle name="Normal 6 2 2 3 6 2 4" xfId="6211"/>
    <cellStyle name="Normal 6 2 2 3 6 2 4 2" xfId="11153"/>
    <cellStyle name="Normal 6 2 2 3 6 2 5" xfId="7719"/>
    <cellStyle name="Normal 6 2 2 3 6 2 6" xfId="2757"/>
    <cellStyle name="Normal 6 2 2 3 6 3" xfId="1704"/>
    <cellStyle name="Normal 6 2 2 3 6 3 2" xfId="5062"/>
    <cellStyle name="Normal 6 2 2 3 6 3 2 2" xfId="10046"/>
    <cellStyle name="Normal 6 2 2 3 6 3 3" xfId="6791"/>
    <cellStyle name="Normal 6 2 2 3 6 3 3 2" xfId="11733"/>
    <cellStyle name="Normal 6 2 2 3 6 3 4" xfId="8299"/>
    <cellStyle name="Normal 6 2 2 3 6 3 5" xfId="3337"/>
    <cellStyle name="Normal 6 2 2 3 6 4" xfId="3986"/>
    <cellStyle name="Normal 6 2 2 3 6 4 2" xfId="9066"/>
    <cellStyle name="Normal 6 2 2 3 6 5" xfId="5754"/>
    <cellStyle name="Normal 6 2 2 3 6 5 2" xfId="10696"/>
    <cellStyle name="Normal 6 2 2 3 6 6" xfId="7262"/>
    <cellStyle name="Normal 6 2 2 3 6 7" xfId="2300"/>
    <cellStyle name="Normal 6 2 2 3 7" xfId="889"/>
    <cellStyle name="Normal 6 2 2 3 7 2" xfId="1706"/>
    <cellStyle name="Normal 6 2 2 3 7 2 2" xfId="5064"/>
    <cellStyle name="Normal 6 2 2 3 7 2 2 2" xfId="10048"/>
    <cellStyle name="Normal 6 2 2 3 7 2 3" xfId="6793"/>
    <cellStyle name="Normal 6 2 2 3 7 2 3 2" xfId="11735"/>
    <cellStyle name="Normal 6 2 2 3 7 2 4" xfId="8301"/>
    <cellStyle name="Normal 6 2 2 3 7 2 5" xfId="3339"/>
    <cellStyle name="Normal 6 2 2 3 7 3" xfId="4331"/>
    <cellStyle name="Normal 6 2 2 3 7 3 2" xfId="9317"/>
    <cellStyle name="Normal 6 2 2 3 7 4" xfId="6076"/>
    <cellStyle name="Normal 6 2 2 3 7 4 2" xfId="11018"/>
    <cellStyle name="Normal 6 2 2 3 7 5" xfId="7584"/>
    <cellStyle name="Normal 6 2 2 3 7 6" xfId="2622"/>
    <cellStyle name="Normal 6 2 2 3 8" xfId="1356"/>
    <cellStyle name="Normal 6 2 2 3 8 2" xfId="4714"/>
    <cellStyle name="Normal 6 2 2 3 8 2 2" xfId="9698"/>
    <cellStyle name="Normal 6 2 2 3 8 3" xfId="6443"/>
    <cellStyle name="Normal 6 2 2 3 8 3 2" xfId="11385"/>
    <cellStyle name="Normal 6 2 2 3 8 4" xfId="7951"/>
    <cellStyle name="Normal 6 2 2 3 8 5" xfId="2989"/>
    <cellStyle name="Normal 6 2 2 3 9" xfId="300"/>
    <cellStyle name="Normal 6 2 2 3 9 2" xfId="3932"/>
    <cellStyle name="Normal 6 2 2 3 9 2 2" xfId="9019"/>
    <cellStyle name="Normal 6 2 2 3 9 3" xfId="5710"/>
    <cellStyle name="Normal 6 2 2 3 9 3 2" xfId="10652"/>
    <cellStyle name="Normal 6 2 2 3 9 4" xfId="7218"/>
    <cellStyle name="Normal 6 2 2 3 9 5" xfId="2255"/>
    <cellStyle name="Normal 6 2 2 4" xfId="624"/>
    <cellStyle name="Normal 6 2 2 4 10" xfId="2394"/>
    <cellStyle name="Normal 6 2 2 4 2" xfId="785"/>
    <cellStyle name="Normal 6 2 2 4 2 2" xfId="1251"/>
    <cellStyle name="Normal 6 2 2 4 2 2 2" xfId="1709"/>
    <cellStyle name="Normal 6 2 2 4 2 2 2 2" xfId="5067"/>
    <cellStyle name="Normal 6 2 2 4 2 2 2 2 2" xfId="10051"/>
    <cellStyle name="Normal 6 2 2 4 2 2 2 3" xfId="6796"/>
    <cellStyle name="Normal 6 2 2 4 2 2 2 3 2" xfId="11738"/>
    <cellStyle name="Normal 6 2 2 4 2 2 2 4" xfId="8304"/>
    <cellStyle name="Normal 6 2 2 4 2 2 2 5" xfId="3342"/>
    <cellStyle name="Normal 6 2 2 4 2 2 3" xfId="4619"/>
    <cellStyle name="Normal 6 2 2 4 2 2 3 2" xfId="9603"/>
    <cellStyle name="Normal 6 2 2 4 2 2 4" xfId="6350"/>
    <cellStyle name="Normal 6 2 2 4 2 2 4 2" xfId="11292"/>
    <cellStyle name="Normal 6 2 2 4 2 2 5" xfId="7858"/>
    <cellStyle name="Normal 6 2 2 4 2 2 6" xfId="2896"/>
    <cellStyle name="Normal 6 2 2 4 2 3" xfId="1708"/>
    <cellStyle name="Normal 6 2 2 4 2 3 2" xfId="5066"/>
    <cellStyle name="Normal 6 2 2 4 2 3 2 2" xfId="10050"/>
    <cellStyle name="Normal 6 2 2 4 2 3 3" xfId="6795"/>
    <cellStyle name="Normal 6 2 2 4 2 3 3 2" xfId="11737"/>
    <cellStyle name="Normal 6 2 2 4 2 3 4" xfId="8303"/>
    <cellStyle name="Normal 6 2 2 4 2 3 5" xfId="3341"/>
    <cellStyle name="Normal 6 2 2 4 2 4" xfId="4236"/>
    <cellStyle name="Normal 6 2 2 4 2 4 2" xfId="9222"/>
    <cellStyle name="Normal 6 2 2 4 2 5" xfId="5983"/>
    <cellStyle name="Normal 6 2 2 4 2 5 2" xfId="10925"/>
    <cellStyle name="Normal 6 2 2 4 2 6" xfId="7491"/>
    <cellStyle name="Normal 6 2 2 4 2 7" xfId="2529"/>
    <cellStyle name="Normal 6 2 2 4 3" xfId="938"/>
    <cellStyle name="Normal 6 2 2 4 3 2" xfId="1710"/>
    <cellStyle name="Normal 6 2 2 4 3 2 2" xfId="5068"/>
    <cellStyle name="Normal 6 2 2 4 3 2 2 2" xfId="10052"/>
    <cellStyle name="Normal 6 2 2 4 3 2 3" xfId="6797"/>
    <cellStyle name="Normal 6 2 2 4 3 2 3 2" xfId="11739"/>
    <cellStyle name="Normal 6 2 2 4 3 2 4" xfId="8305"/>
    <cellStyle name="Normal 6 2 2 4 3 2 5" xfId="3343"/>
    <cellStyle name="Normal 6 2 2 4 3 3" xfId="4378"/>
    <cellStyle name="Normal 6 2 2 4 3 3 2" xfId="9363"/>
    <cellStyle name="Normal 6 2 2 4 3 4" xfId="6121"/>
    <cellStyle name="Normal 6 2 2 4 3 4 2" xfId="11063"/>
    <cellStyle name="Normal 6 2 2 4 3 5" xfId="7629"/>
    <cellStyle name="Normal 6 2 2 4 3 6" xfId="2667"/>
    <cellStyle name="Normal 6 2 2 4 4" xfId="1707"/>
    <cellStyle name="Normal 6 2 2 4 4 2" xfId="5065"/>
    <cellStyle name="Normal 6 2 2 4 4 2 2" xfId="10049"/>
    <cellStyle name="Normal 6 2 2 4 4 3" xfId="6794"/>
    <cellStyle name="Normal 6 2 2 4 4 3 2" xfId="11736"/>
    <cellStyle name="Normal 6 2 2 4 4 4" xfId="8302"/>
    <cellStyle name="Normal 6 2 2 4 4 5" xfId="3340"/>
    <cellStyle name="Normal 6 2 2 4 5" xfId="3775"/>
    <cellStyle name="Normal 6 2 2 4 5 2" xfId="4084"/>
    <cellStyle name="Normal 6 2 2 4 5 2 2" xfId="9147"/>
    <cellStyle name="Normal 6 2 2 4 5 3" xfId="8736"/>
    <cellStyle name="Normal 6 2 2 4 5 4" xfId="12318"/>
    <cellStyle name="Normal 6 2 2 4 6" xfId="4100"/>
    <cellStyle name="Normal 6 2 2 4 6 2" xfId="8872"/>
    <cellStyle name="Normal 6 2 2 4 6 3" xfId="12307"/>
    <cellStyle name="Normal 6 2 2 4 7" xfId="5549"/>
    <cellStyle name="Normal 6 2 2 4 7 2" xfId="10511"/>
    <cellStyle name="Normal 6 2 2 4 8" xfId="5848"/>
    <cellStyle name="Normal 6 2 2 4 8 2" xfId="10790"/>
    <cellStyle name="Normal 6 2 2 4 9" xfId="7356"/>
    <cellStyle name="Normal 6 2 2 5" xfId="687"/>
    <cellStyle name="Normal 6 2 2 5 10" xfId="2436"/>
    <cellStyle name="Normal 6 2 2 5 2" xfId="828"/>
    <cellStyle name="Normal 6 2 2 5 2 2" xfId="1293"/>
    <cellStyle name="Normal 6 2 2 5 2 2 2" xfId="1713"/>
    <cellStyle name="Normal 6 2 2 5 2 2 2 2" xfId="5071"/>
    <cellStyle name="Normal 6 2 2 5 2 2 2 2 2" xfId="10055"/>
    <cellStyle name="Normal 6 2 2 5 2 2 2 3" xfId="6800"/>
    <cellStyle name="Normal 6 2 2 5 2 2 2 3 2" xfId="11742"/>
    <cellStyle name="Normal 6 2 2 5 2 2 2 4" xfId="8308"/>
    <cellStyle name="Normal 6 2 2 5 2 2 2 5" xfId="3346"/>
    <cellStyle name="Normal 6 2 2 5 2 2 3" xfId="4661"/>
    <cellStyle name="Normal 6 2 2 5 2 2 3 2" xfId="9645"/>
    <cellStyle name="Normal 6 2 2 5 2 2 4" xfId="6392"/>
    <cellStyle name="Normal 6 2 2 5 2 2 4 2" xfId="11334"/>
    <cellStyle name="Normal 6 2 2 5 2 2 5" xfId="7900"/>
    <cellStyle name="Normal 6 2 2 5 2 2 6" xfId="2938"/>
    <cellStyle name="Normal 6 2 2 5 2 3" xfId="1712"/>
    <cellStyle name="Normal 6 2 2 5 2 3 2" xfId="5070"/>
    <cellStyle name="Normal 6 2 2 5 2 3 2 2" xfId="10054"/>
    <cellStyle name="Normal 6 2 2 5 2 3 3" xfId="6799"/>
    <cellStyle name="Normal 6 2 2 5 2 3 3 2" xfId="11741"/>
    <cellStyle name="Normal 6 2 2 5 2 3 4" xfId="8307"/>
    <cellStyle name="Normal 6 2 2 5 2 3 5" xfId="3345"/>
    <cellStyle name="Normal 6 2 2 5 2 4" xfId="4278"/>
    <cellStyle name="Normal 6 2 2 5 2 4 2" xfId="9264"/>
    <cellStyle name="Normal 6 2 2 5 2 5" xfId="6025"/>
    <cellStyle name="Normal 6 2 2 5 2 5 2" xfId="10967"/>
    <cellStyle name="Normal 6 2 2 5 2 6" xfId="7533"/>
    <cellStyle name="Normal 6 2 2 5 2 7" xfId="2571"/>
    <cellStyle name="Normal 6 2 2 5 3" xfId="981"/>
    <cellStyle name="Normal 6 2 2 5 3 2" xfId="1714"/>
    <cellStyle name="Normal 6 2 2 5 3 2 2" xfId="5072"/>
    <cellStyle name="Normal 6 2 2 5 3 2 2 2" xfId="10056"/>
    <cellStyle name="Normal 6 2 2 5 3 2 3" xfId="6801"/>
    <cellStyle name="Normal 6 2 2 5 3 2 3 2" xfId="11743"/>
    <cellStyle name="Normal 6 2 2 5 3 2 4" xfId="8309"/>
    <cellStyle name="Normal 6 2 2 5 3 2 5" xfId="3347"/>
    <cellStyle name="Normal 6 2 2 5 3 3" xfId="4420"/>
    <cellStyle name="Normal 6 2 2 5 3 3 2" xfId="9405"/>
    <cellStyle name="Normal 6 2 2 5 3 4" xfId="6163"/>
    <cellStyle name="Normal 6 2 2 5 3 4 2" xfId="11105"/>
    <cellStyle name="Normal 6 2 2 5 3 5" xfId="7671"/>
    <cellStyle name="Normal 6 2 2 5 3 6" xfId="2709"/>
    <cellStyle name="Normal 6 2 2 5 4" xfId="1711"/>
    <cellStyle name="Normal 6 2 2 5 4 2" xfId="5069"/>
    <cellStyle name="Normal 6 2 2 5 4 2 2" xfId="10053"/>
    <cellStyle name="Normal 6 2 2 5 4 3" xfId="6798"/>
    <cellStyle name="Normal 6 2 2 5 4 3 2" xfId="11740"/>
    <cellStyle name="Normal 6 2 2 5 4 4" xfId="8306"/>
    <cellStyle name="Normal 6 2 2 5 4 5" xfId="3344"/>
    <cellStyle name="Normal 6 2 2 5 5" xfId="3818"/>
    <cellStyle name="Normal 6 2 2 5 5 2" xfId="4491"/>
    <cellStyle name="Normal 6 2 2 5 5 2 2" xfId="9476"/>
    <cellStyle name="Normal 6 2 2 5 5 3" xfId="8778"/>
    <cellStyle name="Normal 6 2 2 5 5 4" xfId="12344"/>
    <cellStyle name="Normal 6 2 2 5 6" xfId="4143"/>
    <cellStyle name="Normal 6 2 2 5 6 2" xfId="8914"/>
    <cellStyle name="Normal 6 2 2 5 6 3" xfId="12254"/>
    <cellStyle name="Normal 6 2 2 5 7" xfId="5512"/>
    <cellStyle name="Normal 6 2 2 5 7 2" xfId="10478"/>
    <cellStyle name="Normal 6 2 2 5 8" xfId="5890"/>
    <cellStyle name="Normal 6 2 2 5 8 2" xfId="10832"/>
    <cellStyle name="Normal 6 2 2 5 9" xfId="7398"/>
    <cellStyle name="Normal 6 2 2 6" xfId="521"/>
    <cellStyle name="Normal 6 2 2 6 2" xfId="1091"/>
    <cellStyle name="Normal 6 2 2 6 2 2" xfId="1716"/>
    <cellStyle name="Normal 6 2 2 6 2 2 2" xfId="5074"/>
    <cellStyle name="Normal 6 2 2 6 2 2 2 2" xfId="10058"/>
    <cellStyle name="Normal 6 2 2 6 2 2 3" xfId="6803"/>
    <cellStyle name="Normal 6 2 2 6 2 2 3 2" xfId="11745"/>
    <cellStyle name="Normal 6 2 2 6 2 2 4" xfId="8311"/>
    <cellStyle name="Normal 6 2 2 6 2 2 5" xfId="3349"/>
    <cellStyle name="Normal 6 2 2 6 2 3" xfId="4513"/>
    <cellStyle name="Normal 6 2 2 6 2 3 2" xfId="9498"/>
    <cellStyle name="Normal 6 2 2 6 2 4" xfId="6253"/>
    <cellStyle name="Normal 6 2 2 6 2 4 2" xfId="11195"/>
    <cellStyle name="Normal 6 2 2 6 2 5" xfId="7761"/>
    <cellStyle name="Normal 6 2 2 6 2 6" xfId="2799"/>
    <cellStyle name="Normal 6 2 2 6 3" xfId="1715"/>
    <cellStyle name="Normal 6 2 2 6 3 2" xfId="5073"/>
    <cellStyle name="Normal 6 2 2 6 3 2 2" xfId="10057"/>
    <cellStyle name="Normal 6 2 2 6 3 3" xfId="6802"/>
    <cellStyle name="Normal 6 2 2 6 3 3 2" xfId="11744"/>
    <cellStyle name="Normal 6 2 2 6 3 4" xfId="8310"/>
    <cellStyle name="Normal 6 2 2 6 3 5" xfId="3348"/>
    <cellStyle name="Normal 6 2 2 6 4" xfId="4044"/>
    <cellStyle name="Normal 6 2 2 6 4 2" xfId="9116"/>
    <cellStyle name="Normal 6 2 2 6 5" xfId="5801"/>
    <cellStyle name="Normal 6 2 2 6 5 2" xfId="10743"/>
    <cellStyle name="Normal 6 2 2 6 6" xfId="7309"/>
    <cellStyle name="Normal 6 2 2 6 7" xfId="2347"/>
    <cellStyle name="Normal 6 2 2 7" xfId="738"/>
    <cellStyle name="Normal 6 2 2 7 2" xfId="1204"/>
    <cellStyle name="Normal 6 2 2 7 2 2" xfId="1718"/>
    <cellStyle name="Normal 6 2 2 7 2 2 2" xfId="5076"/>
    <cellStyle name="Normal 6 2 2 7 2 2 2 2" xfId="10060"/>
    <cellStyle name="Normal 6 2 2 7 2 2 3" xfId="6805"/>
    <cellStyle name="Normal 6 2 2 7 2 2 3 2" xfId="11747"/>
    <cellStyle name="Normal 6 2 2 7 2 2 4" xfId="8313"/>
    <cellStyle name="Normal 6 2 2 7 2 2 5" xfId="3351"/>
    <cellStyle name="Normal 6 2 2 7 2 3" xfId="4572"/>
    <cellStyle name="Normal 6 2 2 7 2 3 2" xfId="9556"/>
    <cellStyle name="Normal 6 2 2 7 2 4" xfId="6303"/>
    <cellStyle name="Normal 6 2 2 7 2 4 2" xfId="11245"/>
    <cellStyle name="Normal 6 2 2 7 2 5" xfId="7811"/>
    <cellStyle name="Normal 6 2 2 7 2 6" xfId="2849"/>
    <cellStyle name="Normal 6 2 2 7 3" xfId="1717"/>
    <cellStyle name="Normal 6 2 2 7 3 2" xfId="5075"/>
    <cellStyle name="Normal 6 2 2 7 3 2 2" xfId="10059"/>
    <cellStyle name="Normal 6 2 2 7 3 3" xfId="6804"/>
    <cellStyle name="Normal 6 2 2 7 3 3 2" xfId="11746"/>
    <cellStyle name="Normal 6 2 2 7 3 4" xfId="8312"/>
    <cellStyle name="Normal 6 2 2 7 3 5" xfId="3350"/>
    <cellStyle name="Normal 6 2 2 7 4" xfId="4189"/>
    <cellStyle name="Normal 6 2 2 7 4 2" xfId="9175"/>
    <cellStyle name="Normal 6 2 2 7 5" xfId="5936"/>
    <cellStyle name="Normal 6 2 2 7 5 2" xfId="10878"/>
    <cellStyle name="Normal 6 2 2 7 6" xfId="7444"/>
    <cellStyle name="Normal 6 2 2 7 7" xfId="2482"/>
    <cellStyle name="Normal 6 2 2 8" xfId="405"/>
    <cellStyle name="Normal 6 2 2 8 2" xfId="1033"/>
    <cellStyle name="Normal 6 2 2 8 2 2" xfId="1720"/>
    <cellStyle name="Normal 6 2 2 8 2 2 2" xfId="5078"/>
    <cellStyle name="Normal 6 2 2 8 2 2 2 2" xfId="10062"/>
    <cellStyle name="Normal 6 2 2 8 2 2 3" xfId="6807"/>
    <cellStyle name="Normal 6 2 2 8 2 2 3 2" xfId="11749"/>
    <cellStyle name="Normal 6 2 2 8 2 2 4" xfId="8315"/>
    <cellStyle name="Normal 6 2 2 8 2 2 5" xfId="3353"/>
    <cellStyle name="Normal 6 2 2 8 2 3" xfId="4467"/>
    <cellStyle name="Normal 6 2 2 8 2 3 2" xfId="9452"/>
    <cellStyle name="Normal 6 2 2 8 2 4" xfId="6209"/>
    <cellStyle name="Normal 6 2 2 8 2 4 2" xfId="11151"/>
    <cellStyle name="Normal 6 2 2 8 2 5" xfId="7717"/>
    <cellStyle name="Normal 6 2 2 8 2 6" xfId="2755"/>
    <cellStyle name="Normal 6 2 2 8 3" xfId="1719"/>
    <cellStyle name="Normal 6 2 2 8 3 2" xfId="5077"/>
    <cellStyle name="Normal 6 2 2 8 3 2 2" xfId="10061"/>
    <cellStyle name="Normal 6 2 2 8 3 3" xfId="6806"/>
    <cellStyle name="Normal 6 2 2 8 3 3 2" xfId="11748"/>
    <cellStyle name="Normal 6 2 2 8 3 4" xfId="8314"/>
    <cellStyle name="Normal 6 2 2 8 3 5" xfId="3352"/>
    <cellStyle name="Normal 6 2 2 8 4" xfId="3984"/>
    <cellStyle name="Normal 6 2 2 8 4 2" xfId="9064"/>
    <cellStyle name="Normal 6 2 2 8 5" xfId="5752"/>
    <cellStyle name="Normal 6 2 2 8 5 2" xfId="10694"/>
    <cellStyle name="Normal 6 2 2 8 6" xfId="7260"/>
    <cellStyle name="Normal 6 2 2 8 7" xfId="2298"/>
    <cellStyle name="Normal 6 2 2 9" xfId="887"/>
    <cellStyle name="Normal 6 2 2 9 2" xfId="1721"/>
    <cellStyle name="Normal 6 2 2 9 2 2" xfId="5079"/>
    <cellStyle name="Normal 6 2 2 9 2 2 2" xfId="10063"/>
    <cellStyle name="Normal 6 2 2 9 2 3" xfId="6808"/>
    <cellStyle name="Normal 6 2 2 9 2 3 2" xfId="11750"/>
    <cellStyle name="Normal 6 2 2 9 2 4" xfId="8316"/>
    <cellStyle name="Normal 6 2 2 9 2 5" xfId="3354"/>
    <cellStyle name="Normal 6 2 2 9 3" xfId="4329"/>
    <cellStyle name="Normal 6 2 2 9 3 2" xfId="9315"/>
    <cellStyle name="Normal 6 2 2 9 4" xfId="6074"/>
    <cellStyle name="Normal 6 2 2 9 4 2" xfId="11016"/>
    <cellStyle name="Normal 6 2 2 9 5" xfId="7582"/>
    <cellStyle name="Normal 6 2 2 9 6" xfId="2620"/>
    <cellStyle name="Normal 6 2 3" xfId="161"/>
    <cellStyle name="Normal 6 2 3 10" xfId="2179"/>
    <cellStyle name="Normal 6 2 3 10 2" xfId="3845"/>
    <cellStyle name="Normal 6 2 3 10 2 2" xfId="8941"/>
    <cellStyle name="Normal 6 2 3 10 3" xfId="8691"/>
    <cellStyle name="Normal 6 2 3 10 4" xfId="12349"/>
    <cellStyle name="Normal 6 2 3 11" xfId="3730"/>
    <cellStyle name="Normal 6 2 3 11 2" xfId="8828"/>
    <cellStyle name="Normal 6 2 3 11 3" xfId="12181"/>
    <cellStyle name="Normal 6 2 3 12" xfId="3872"/>
    <cellStyle name="Normal 6 2 3 12 2" xfId="8964"/>
    <cellStyle name="Normal 6 2 3 13" xfId="5661"/>
    <cellStyle name="Normal 6 2 3 13 2" xfId="10603"/>
    <cellStyle name="Normal 6 2 3 14" xfId="7169"/>
    <cellStyle name="Normal 6 2 3 15" xfId="2151"/>
    <cellStyle name="Normal 6 2 3 16" xfId="200"/>
    <cellStyle name="Normal 6 2 3 2" xfId="627"/>
    <cellStyle name="Normal 6 2 3 2 10" xfId="2397"/>
    <cellStyle name="Normal 6 2 3 2 2" xfId="788"/>
    <cellStyle name="Normal 6 2 3 2 2 2" xfId="1254"/>
    <cellStyle name="Normal 6 2 3 2 2 2 2" xfId="1724"/>
    <cellStyle name="Normal 6 2 3 2 2 2 2 2" xfId="5082"/>
    <cellStyle name="Normal 6 2 3 2 2 2 2 2 2" xfId="10066"/>
    <cellStyle name="Normal 6 2 3 2 2 2 2 3" xfId="6811"/>
    <cellStyle name="Normal 6 2 3 2 2 2 2 3 2" xfId="11753"/>
    <cellStyle name="Normal 6 2 3 2 2 2 2 4" xfId="8319"/>
    <cellStyle name="Normal 6 2 3 2 2 2 2 5" xfId="3357"/>
    <cellStyle name="Normal 6 2 3 2 2 2 3" xfId="4622"/>
    <cellStyle name="Normal 6 2 3 2 2 2 3 2" xfId="9606"/>
    <cellStyle name="Normal 6 2 3 2 2 2 4" xfId="6353"/>
    <cellStyle name="Normal 6 2 3 2 2 2 4 2" xfId="11295"/>
    <cellStyle name="Normal 6 2 3 2 2 2 5" xfId="7861"/>
    <cellStyle name="Normal 6 2 3 2 2 2 6" xfId="2899"/>
    <cellStyle name="Normal 6 2 3 2 2 3" xfId="1723"/>
    <cellStyle name="Normal 6 2 3 2 2 3 2" xfId="5081"/>
    <cellStyle name="Normal 6 2 3 2 2 3 2 2" xfId="10065"/>
    <cellStyle name="Normal 6 2 3 2 2 3 3" xfId="6810"/>
    <cellStyle name="Normal 6 2 3 2 2 3 3 2" xfId="11752"/>
    <cellStyle name="Normal 6 2 3 2 2 3 4" xfId="8318"/>
    <cellStyle name="Normal 6 2 3 2 2 3 5" xfId="3356"/>
    <cellStyle name="Normal 6 2 3 2 2 4" xfId="4239"/>
    <cellStyle name="Normal 6 2 3 2 2 4 2" xfId="9225"/>
    <cellStyle name="Normal 6 2 3 2 2 5" xfId="5986"/>
    <cellStyle name="Normal 6 2 3 2 2 5 2" xfId="10928"/>
    <cellStyle name="Normal 6 2 3 2 2 6" xfId="7494"/>
    <cellStyle name="Normal 6 2 3 2 2 7" xfId="2532"/>
    <cellStyle name="Normal 6 2 3 2 3" xfId="941"/>
    <cellStyle name="Normal 6 2 3 2 3 2" xfId="1725"/>
    <cellStyle name="Normal 6 2 3 2 3 2 2" xfId="5083"/>
    <cellStyle name="Normal 6 2 3 2 3 2 2 2" xfId="10067"/>
    <cellStyle name="Normal 6 2 3 2 3 2 3" xfId="6812"/>
    <cellStyle name="Normal 6 2 3 2 3 2 3 2" xfId="11754"/>
    <cellStyle name="Normal 6 2 3 2 3 2 4" xfId="8320"/>
    <cellStyle name="Normal 6 2 3 2 3 2 5" xfId="3358"/>
    <cellStyle name="Normal 6 2 3 2 3 3" xfId="4381"/>
    <cellStyle name="Normal 6 2 3 2 3 3 2" xfId="9366"/>
    <cellStyle name="Normal 6 2 3 2 3 4" xfId="6124"/>
    <cellStyle name="Normal 6 2 3 2 3 4 2" xfId="11066"/>
    <cellStyle name="Normal 6 2 3 2 3 5" xfId="7632"/>
    <cellStyle name="Normal 6 2 3 2 3 6" xfId="2670"/>
    <cellStyle name="Normal 6 2 3 2 4" xfId="1722"/>
    <cellStyle name="Normal 6 2 3 2 4 2" xfId="5080"/>
    <cellStyle name="Normal 6 2 3 2 4 2 2" xfId="10064"/>
    <cellStyle name="Normal 6 2 3 2 4 3" xfId="6809"/>
    <cellStyle name="Normal 6 2 3 2 4 3 2" xfId="11751"/>
    <cellStyle name="Normal 6 2 3 2 4 4" xfId="8317"/>
    <cellStyle name="Normal 6 2 3 2 4 5" xfId="3355"/>
    <cellStyle name="Normal 6 2 3 2 5" xfId="3778"/>
    <cellStyle name="Normal 6 2 3 2 5 2" xfId="5505"/>
    <cellStyle name="Normal 6 2 3 2 5 2 2" xfId="10472"/>
    <cellStyle name="Normal 6 2 3 2 5 3" xfId="8739"/>
    <cellStyle name="Normal 6 2 3 2 5 4" xfId="12218"/>
    <cellStyle name="Normal 6 2 3 2 6" xfId="4103"/>
    <cellStyle name="Normal 6 2 3 2 6 2" xfId="8875"/>
    <cellStyle name="Normal 6 2 3 2 6 3" xfId="12120"/>
    <cellStyle name="Normal 6 2 3 2 7" xfId="5584"/>
    <cellStyle name="Normal 6 2 3 2 7 2" xfId="10538"/>
    <cellStyle name="Normal 6 2 3 2 8" xfId="5851"/>
    <cellStyle name="Normal 6 2 3 2 8 2" xfId="10793"/>
    <cellStyle name="Normal 6 2 3 2 9" xfId="7359"/>
    <cellStyle name="Normal 6 2 3 3" xfId="690"/>
    <cellStyle name="Normal 6 2 3 3 10" xfId="2439"/>
    <cellStyle name="Normal 6 2 3 3 2" xfId="831"/>
    <cellStyle name="Normal 6 2 3 3 2 2" xfId="1296"/>
    <cellStyle name="Normal 6 2 3 3 2 2 2" xfId="1728"/>
    <cellStyle name="Normal 6 2 3 3 2 2 2 2" xfId="5086"/>
    <cellStyle name="Normal 6 2 3 3 2 2 2 2 2" xfId="10070"/>
    <cellStyle name="Normal 6 2 3 3 2 2 2 3" xfId="6815"/>
    <cellStyle name="Normal 6 2 3 3 2 2 2 3 2" xfId="11757"/>
    <cellStyle name="Normal 6 2 3 3 2 2 2 4" xfId="8323"/>
    <cellStyle name="Normal 6 2 3 3 2 2 2 5" xfId="3361"/>
    <cellStyle name="Normal 6 2 3 3 2 2 3" xfId="4664"/>
    <cellStyle name="Normal 6 2 3 3 2 2 3 2" xfId="9648"/>
    <cellStyle name="Normal 6 2 3 3 2 2 4" xfId="6395"/>
    <cellStyle name="Normal 6 2 3 3 2 2 4 2" xfId="11337"/>
    <cellStyle name="Normal 6 2 3 3 2 2 5" xfId="7903"/>
    <cellStyle name="Normal 6 2 3 3 2 2 6" xfId="2941"/>
    <cellStyle name="Normal 6 2 3 3 2 3" xfId="1727"/>
    <cellStyle name="Normal 6 2 3 3 2 3 2" xfId="5085"/>
    <cellStyle name="Normal 6 2 3 3 2 3 2 2" xfId="10069"/>
    <cellStyle name="Normal 6 2 3 3 2 3 3" xfId="6814"/>
    <cellStyle name="Normal 6 2 3 3 2 3 3 2" xfId="11756"/>
    <cellStyle name="Normal 6 2 3 3 2 3 4" xfId="8322"/>
    <cellStyle name="Normal 6 2 3 3 2 3 5" xfId="3360"/>
    <cellStyle name="Normal 6 2 3 3 2 4" xfId="4281"/>
    <cellStyle name="Normal 6 2 3 3 2 4 2" xfId="9267"/>
    <cellStyle name="Normal 6 2 3 3 2 5" xfId="6028"/>
    <cellStyle name="Normal 6 2 3 3 2 5 2" xfId="10970"/>
    <cellStyle name="Normal 6 2 3 3 2 6" xfId="7536"/>
    <cellStyle name="Normal 6 2 3 3 2 7" xfId="2574"/>
    <cellStyle name="Normal 6 2 3 3 3" xfId="984"/>
    <cellStyle name="Normal 6 2 3 3 3 2" xfId="1729"/>
    <cellStyle name="Normal 6 2 3 3 3 2 2" xfId="5087"/>
    <cellStyle name="Normal 6 2 3 3 3 2 2 2" xfId="10071"/>
    <cellStyle name="Normal 6 2 3 3 3 2 3" xfId="6816"/>
    <cellStyle name="Normal 6 2 3 3 3 2 3 2" xfId="11758"/>
    <cellStyle name="Normal 6 2 3 3 3 2 4" xfId="8324"/>
    <cellStyle name="Normal 6 2 3 3 3 2 5" xfId="3362"/>
    <cellStyle name="Normal 6 2 3 3 3 3" xfId="4423"/>
    <cellStyle name="Normal 6 2 3 3 3 3 2" xfId="9408"/>
    <cellStyle name="Normal 6 2 3 3 3 4" xfId="6166"/>
    <cellStyle name="Normal 6 2 3 3 3 4 2" xfId="11108"/>
    <cellStyle name="Normal 6 2 3 3 3 5" xfId="7674"/>
    <cellStyle name="Normal 6 2 3 3 3 6" xfId="2712"/>
    <cellStyle name="Normal 6 2 3 3 4" xfId="1726"/>
    <cellStyle name="Normal 6 2 3 3 4 2" xfId="5084"/>
    <cellStyle name="Normal 6 2 3 3 4 2 2" xfId="10068"/>
    <cellStyle name="Normal 6 2 3 3 4 3" xfId="6813"/>
    <cellStyle name="Normal 6 2 3 3 4 3 2" xfId="11755"/>
    <cellStyle name="Normal 6 2 3 3 4 4" xfId="8321"/>
    <cellStyle name="Normal 6 2 3 3 4 5" xfId="3359"/>
    <cellStyle name="Normal 6 2 3 3 5" xfId="3821"/>
    <cellStyle name="Normal 6 2 3 3 5 2" xfId="5453"/>
    <cellStyle name="Normal 6 2 3 3 5 2 2" xfId="10431"/>
    <cellStyle name="Normal 6 2 3 3 5 3" xfId="8781"/>
    <cellStyle name="Normal 6 2 3 3 5 4" xfId="12343"/>
    <cellStyle name="Normal 6 2 3 3 6" xfId="4146"/>
    <cellStyle name="Normal 6 2 3 3 6 2" xfId="8917"/>
    <cellStyle name="Normal 6 2 3 3 6 3" xfId="12225"/>
    <cellStyle name="Normal 6 2 3 3 7" xfId="5619"/>
    <cellStyle name="Normal 6 2 3 3 7 2" xfId="10568"/>
    <cellStyle name="Normal 6 2 3 3 8" xfId="5893"/>
    <cellStyle name="Normal 6 2 3 3 8 2" xfId="10835"/>
    <cellStyle name="Normal 6 2 3 3 9" xfId="7401"/>
    <cellStyle name="Normal 6 2 3 4" xfId="524"/>
    <cellStyle name="Normal 6 2 3 4 2" xfId="1094"/>
    <cellStyle name="Normal 6 2 3 4 2 2" xfId="1731"/>
    <cellStyle name="Normal 6 2 3 4 2 2 2" xfId="5089"/>
    <cellStyle name="Normal 6 2 3 4 2 2 2 2" xfId="10073"/>
    <cellStyle name="Normal 6 2 3 4 2 2 3" xfId="6818"/>
    <cellStyle name="Normal 6 2 3 4 2 2 3 2" xfId="11760"/>
    <cellStyle name="Normal 6 2 3 4 2 2 4" xfId="8326"/>
    <cellStyle name="Normal 6 2 3 4 2 2 5" xfId="3364"/>
    <cellStyle name="Normal 6 2 3 4 2 3" xfId="4516"/>
    <cellStyle name="Normal 6 2 3 4 2 3 2" xfId="9501"/>
    <cellStyle name="Normal 6 2 3 4 2 4" xfId="6256"/>
    <cellStyle name="Normal 6 2 3 4 2 4 2" xfId="11198"/>
    <cellStyle name="Normal 6 2 3 4 2 5" xfId="7764"/>
    <cellStyle name="Normal 6 2 3 4 2 6" xfId="2802"/>
    <cellStyle name="Normal 6 2 3 4 3" xfId="1730"/>
    <cellStyle name="Normal 6 2 3 4 3 2" xfId="5088"/>
    <cellStyle name="Normal 6 2 3 4 3 2 2" xfId="10072"/>
    <cellStyle name="Normal 6 2 3 4 3 3" xfId="6817"/>
    <cellStyle name="Normal 6 2 3 4 3 3 2" xfId="11759"/>
    <cellStyle name="Normal 6 2 3 4 3 4" xfId="8325"/>
    <cellStyle name="Normal 6 2 3 4 3 5" xfId="3363"/>
    <cellStyle name="Normal 6 2 3 4 4" xfId="4047"/>
    <cellStyle name="Normal 6 2 3 4 4 2" xfId="9119"/>
    <cellStyle name="Normal 6 2 3 4 5" xfId="5804"/>
    <cellStyle name="Normal 6 2 3 4 5 2" xfId="10746"/>
    <cellStyle name="Normal 6 2 3 4 6" xfId="7312"/>
    <cellStyle name="Normal 6 2 3 4 7" xfId="2350"/>
    <cellStyle name="Normal 6 2 3 5" xfId="741"/>
    <cellStyle name="Normal 6 2 3 5 2" xfId="1207"/>
    <cellStyle name="Normal 6 2 3 5 2 2" xfId="1733"/>
    <cellStyle name="Normal 6 2 3 5 2 2 2" xfId="5091"/>
    <cellStyle name="Normal 6 2 3 5 2 2 2 2" xfId="10075"/>
    <cellStyle name="Normal 6 2 3 5 2 2 3" xfId="6820"/>
    <cellStyle name="Normal 6 2 3 5 2 2 3 2" xfId="11762"/>
    <cellStyle name="Normal 6 2 3 5 2 2 4" xfId="8328"/>
    <cellStyle name="Normal 6 2 3 5 2 2 5" xfId="3366"/>
    <cellStyle name="Normal 6 2 3 5 2 3" xfId="4575"/>
    <cellStyle name="Normal 6 2 3 5 2 3 2" xfId="9559"/>
    <cellStyle name="Normal 6 2 3 5 2 4" xfId="6306"/>
    <cellStyle name="Normal 6 2 3 5 2 4 2" xfId="11248"/>
    <cellStyle name="Normal 6 2 3 5 2 5" xfId="7814"/>
    <cellStyle name="Normal 6 2 3 5 2 6" xfId="2852"/>
    <cellStyle name="Normal 6 2 3 5 3" xfId="1732"/>
    <cellStyle name="Normal 6 2 3 5 3 2" xfId="5090"/>
    <cellStyle name="Normal 6 2 3 5 3 2 2" xfId="10074"/>
    <cellStyle name="Normal 6 2 3 5 3 3" xfId="6819"/>
    <cellStyle name="Normal 6 2 3 5 3 3 2" xfId="11761"/>
    <cellStyle name="Normal 6 2 3 5 3 4" xfId="8327"/>
    <cellStyle name="Normal 6 2 3 5 3 5" xfId="3365"/>
    <cellStyle name="Normal 6 2 3 5 4" xfId="4192"/>
    <cellStyle name="Normal 6 2 3 5 4 2" xfId="9178"/>
    <cellStyle name="Normal 6 2 3 5 5" xfId="5939"/>
    <cellStyle name="Normal 6 2 3 5 5 2" xfId="10881"/>
    <cellStyle name="Normal 6 2 3 5 6" xfId="7447"/>
    <cellStyle name="Normal 6 2 3 5 7" xfId="2485"/>
    <cellStyle name="Normal 6 2 3 6" xfId="408"/>
    <cellStyle name="Normal 6 2 3 6 2" xfId="1036"/>
    <cellStyle name="Normal 6 2 3 6 2 2" xfId="1735"/>
    <cellStyle name="Normal 6 2 3 6 2 2 2" xfId="5093"/>
    <cellStyle name="Normal 6 2 3 6 2 2 2 2" xfId="10077"/>
    <cellStyle name="Normal 6 2 3 6 2 2 3" xfId="6822"/>
    <cellStyle name="Normal 6 2 3 6 2 2 3 2" xfId="11764"/>
    <cellStyle name="Normal 6 2 3 6 2 2 4" xfId="8330"/>
    <cellStyle name="Normal 6 2 3 6 2 2 5" xfId="3368"/>
    <cellStyle name="Normal 6 2 3 6 2 3" xfId="4470"/>
    <cellStyle name="Normal 6 2 3 6 2 3 2" xfId="9455"/>
    <cellStyle name="Normal 6 2 3 6 2 4" xfId="6212"/>
    <cellStyle name="Normal 6 2 3 6 2 4 2" xfId="11154"/>
    <cellStyle name="Normal 6 2 3 6 2 5" xfId="7720"/>
    <cellStyle name="Normal 6 2 3 6 2 6" xfId="2758"/>
    <cellStyle name="Normal 6 2 3 6 3" xfId="1734"/>
    <cellStyle name="Normal 6 2 3 6 3 2" xfId="5092"/>
    <cellStyle name="Normal 6 2 3 6 3 2 2" xfId="10076"/>
    <cellStyle name="Normal 6 2 3 6 3 3" xfId="6821"/>
    <cellStyle name="Normal 6 2 3 6 3 3 2" xfId="11763"/>
    <cellStyle name="Normal 6 2 3 6 3 4" xfId="8329"/>
    <cellStyle name="Normal 6 2 3 6 3 5" xfId="3367"/>
    <cellStyle name="Normal 6 2 3 6 4" xfId="3987"/>
    <cellStyle name="Normal 6 2 3 6 4 2" xfId="9067"/>
    <cellStyle name="Normal 6 2 3 6 5" xfId="5755"/>
    <cellStyle name="Normal 6 2 3 6 5 2" xfId="10697"/>
    <cellStyle name="Normal 6 2 3 6 6" xfId="7263"/>
    <cellStyle name="Normal 6 2 3 6 7" xfId="2301"/>
    <cellStyle name="Normal 6 2 3 7" xfId="890"/>
    <cellStyle name="Normal 6 2 3 7 2" xfId="1736"/>
    <cellStyle name="Normal 6 2 3 7 2 2" xfId="5094"/>
    <cellStyle name="Normal 6 2 3 7 2 2 2" xfId="10078"/>
    <cellStyle name="Normal 6 2 3 7 2 3" xfId="6823"/>
    <cellStyle name="Normal 6 2 3 7 2 3 2" xfId="11765"/>
    <cellStyle name="Normal 6 2 3 7 2 4" xfId="8331"/>
    <cellStyle name="Normal 6 2 3 7 2 5" xfId="3369"/>
    <cellStyle name="Normal 6 2 3 7 3" xfId="4332"/>
    <cellStyle name="Normal 6 2 3 7 3 2" xfId="9318"/>
    <cellStyle name="Normal 6 2 3 7 4" xfId="6077"/>
    <cellStyle name="Normal 6 2 3 7 4 2" xfId="11019"/>
    <cellStyle name="Normal 6 2 3 7 5" xfId="7585"/>
    <cellStyle name="Normal 6 2 3 7 6" xfId="2623"/>
    <cellStyle name="Normal 6 2 3 8" xfId="1357"/>
    <cellStyle name="Normal 6 2 3 8 2" xfId="4715"/>
    <cellStyle name="Normal 6 2 3 8 2 2" xfId="9699"/>
    <cellStyle name="Normal 6 2 3 8 3" xfId="6444"/>
    <cellStyle name="Normal 6 2 3 8 3 2" xfId="11386"/>
    <cellStyle name="Normal 6 2 3 8 4" xfId="7952"/>
    <cellStyle name="Normal 6 2 3 8 5" xfId="2990"/>
    <cellStyle name="Normal 6 2 3 9" xfId="301"/>
    <cellStyle name="Normal 6 2 3 9 2" xfId="3933"/>
    <cellStyle name="Normal 6 2 3 9 2 2" xfId="9020"/>
    <cellStyle name="Normal 6 2 3 9 3" xfId="5711"/>
    <cellStyle name="Normal 6 2 3 9 3 2" xfId="10653"/>
    <cellStyle name="Normal 6 2 3 9 4" xfId="7219"/>
    <cellStyle name="Normal 6 2 3 9 5" xfId="2256"/>
    <cellStyle name="Normal 6 2 4" xfId="162"/>
    <cellStyle name="Normal 6 2 4 10" xfId="2194"/>
    <cellStyle name="Normal 6 2 4 10 2" xfId="5615"/>
    <cellStyle name="Normal 6 2 4 10 2 2" xfId="10564"/>
    <cellStyle name="Normal 6 2 4 10 3" xfId="8692"/>
    <cellStyle name="Normal 6 2 4 10 4" xfId="12335"/>
    <cellStyle name="Normal 6 2 4 11" xfId="3731"/>
    <cellStyle name="Normal 6 2 4 11 2" xfId="8829"/>
    <cellStyle name="Normal 6 2 4 11 3" xfId="12175"/>
    <cellStyle name="Normal 6 2 4 12" xfId="3891"/>
    <cellStyle name="Normal 6 2 4 12 2" xfId="8982"/>
    <cellStyle name="Normal 6 2 4 13" xfId="5676"/>
    <cellStyle name="Normal 6 2 4 13 2" xfId="10618"/>
    <cellStyle name="Normal 6 2 4 14" xfId="7184"/>
    <cellStyle name="Normal 6 2 4 15" xfId="2152"/>
    <cellStyle name="Normal 6 2 4 16" xfId="215"/>
    <cellStyle name="Normal 6 2 4 2" xfId="628"/>
    <cellStyle name="Normal 6 2 4 2 10" xfId="2398"/>
    <cellStyle name="Normal 6 2 4 2 2" xfId="789"/>
    <cellStyle name="Normal 6 2 4 2 2 2" xfId="1255"/>
    <cellStyle name="Normal 6 2 4 2 2 2 2" xfId="1739"/>
    <cellStyle name="Normal 6 2 4 2 2 2 2 2" xfId="5097"/>
    <cellStyle name="Normal 6 2 4 2 2 2 2 2 2" xfId="10081"/>
    <cellStyle name="Normal 6 2 4 2 2 2 2 3" xfId="6826"/>
    <cellStyle name="Normal 6 2 4 2 2 2 2 3 2" xfId="11768"/>
    <cellStyle name="Normal 6 2 4 2 2 2 2 4" xfId="8334"/>
    <cellStyle name="Normal 6 2 4 2 2 2 2 5" xfId="3372"/>
    <cellStyle name="Normal 6 2 4 2 2 2 3" xfId="4623"/>
    <cellStyle name="Normal 6 2 4 2 2 2 3 2" xfId="9607"/>
    <cellStyle name="Normal 6 2 4 2 2 2 4" xfId="6354"/>
    <cellStyle name="Normal 6 2 4 2 2 2 4 2" xfId="11296"/>
    <cellStyle name="Normal 6 2 4 2 2 2 5" xfId="7862"/>
    <cellStyle name="Normal 6 2 4 2 2 2 6" xfId="2900"/>
    <cellStyle name="Normal 6 2 4 2 2 3" xfId="1738"/>
    <cellStyle name="Normal 6 2 4 2 2 3 2" xfId="5096"/>
    <cellStyle name="Normal 6 2 4 2 2 3 2 2" xfId="10080"/>
    <cellStyle name="Normal 6 2 4 2 2 3 3" xfId="6825"/>
    <cellStyle name="Normal 6 2 4 2 2 3 3 2" xfId="11767"/>
    <cellStyle name="Normal 6 2 4 2 2 3 4" xfId="8333"/>
    <cellStyle name="Normal 6 2 4 2 2 3 5" xfId="3371"/>
    <cellStyle name="Normal 6 2 4 2 2 4" xfId="4240"/>
    <cellStyle name="Normal 6 2 4 2 2 4 2" xfId="9226"/>
    <cellStyle name="Normal 6 2 4 2 2 5" xfId="5987"/>
    <cellStyle name="Normal 6 2 4 2 2 5 2" xfId="10929"/>
    <cellStyle name="Normal 6 2 4 2 2 6" xfId="7495"/>
    <cellStyle name="Normal 6 2 4 2 2 7" xfId="2533"/>
    <cellStyle name="Normal 6 2 4 2 3" xfId="942"/>
    <cellStyle name="Normal 6 2 4 2 3 2" xfId="1740"/>
    <cellStyle name="Normal 6 2 4 2 3 2 2" xfId="5098"/>
    <cellStyle name="Normal 6 2 4 2 3 2 2 2" xfId="10082"/>
    <cellStyle name="Normal 6 2 4 2 3 2 3" xfId="6827"/>
    <cellStyle name="Normal 6 2 4 2 3 2 3 2" xfId="11769"/>
    <cellStyle name="Normal 6 2 4 2 3 2 4" xfId="8335"/>
    <cellStyle name="Normal 6 2 4 2 3 2 5" xfId="3373"/>
    <cellStyle name="Normal 6 2 4 2 3 3" xfId="4382"/>
    <cellStyle name="Normal 6 2 4 2 3 3 2" xfId="9367"/>
    <cellStyle name="Normal 6 2 4 2 3 4" xfId="6125"/>
    <cellStyle name="Normal 6 2 4 2 3 4 2" xfId="11067"/>
    <cellStyle name="Normal 6 2 4 2 3 5" xfId="7633"/>
    <cellStyle name="Normal 6 2 4 2 3 6" xfId="2671"/>
    <cellStyle name="Normal 6 2 4 2 4" xfId="1737"/>
    <cellStyle name="Normal 6 2 4 2 4 2" xfId="5095"/>
    <cellStyle name="Normal 6 2 4 2 4 2 2" xfId="10079"/>
    <cellStyle name="Normal 6 2 4 2 4 3" xfId="6824"/>
    <cellStyle name="Normal 6 2 4 2 4 3 2" xfId="11766"/>
    <cellStyle name="Normal 6 2 4 2 4 4" xfId="8332"/>
    <cellStyle name="Normal 6 2 4 2 4 5" xfId="3370"/>
    <cellStyle name="Normal 6 2 4 2 5" xfId="3779"/>
    <cellStyle name="Normal 6 2 4 2 5 2" xfId="5631"/>
    <cellStyle name="Normal 6 2 4 2 5 2 2" xfId="10578"/>
    <cellStyle name="Normal 6 2 4 2 5 3" xfId="8740"/>
    <cellStyle name="Normal 6 2 4 2 5 4" xfId="12243"/>
    <cellStyle name="Normal 6 2 4 2 6" xfId="4104"/>
    <cellStyle name="Normal 6 2 4 2 6 2" xfId="8876"/>
    <cellStyle name="Normal 6 2 4 2 6 3" xfId="12315"/>
    <cellStyle name="Normal 6 2 4 2 7" xfId="5531"/>
    <cellStyle name="Normal 6 2 4 2 7 2" xfId="10495"/>
    <cellStyle name="Normal 6 2 4 2 8" xfId="5852"/>
    <cellStyle name="Normal 6 2 4 2 8 2" xfId="10794"/>
    <cellStyle name="Normal 6 2 4 2 9" xfId="7360"/>
    <cellStyle name="Normal 6 2 4 3" xfId="691"/>
    <cellStyle name="Normal 6 2 4 3 10" xfId="2440"/>
    <cellStyle name="Normal 6 2 4 3 2" xfId="832"/>
    <cellStyle name="Normal 6 2 4 3 2 2" xfId="1297"/>
    <cellStyle name="Normal 6 2 4 3 2 2 2" xfId="1743"/>
    <cellStyle name="Normal 6 2 4 3 2 2 2 2" xfId="5101"/>
    <cellStyle name="Normal 6 2 4 3 2 2 2 2 2" xfId="10085"/>
    <cellStyle name="Normal 6 2 4 3 2 2 2 3" xfId="6830"/>
    <cellStyle name="Normal 6 2 4 3 2 2 2 3 2" xfId="11772"/>
    <cellStyle name="Normal 6 2 4 3 2 2 2 4" xfId="8338"/>
    <cellStyle name="Normal 6 2 4 3 2 2 2 5" xfId="3376"/>
    <cellStyle name="Normal 6 2 4 3 2 2 3" xfId="4665"/>
    <cellStyle name="Normal 6 2 4 3 2 2 3 2" xfId="9649"/>
    <cellStyle name="Normal 6 2 4 3 2 2 4" xfId="6396"/>
    <cellStyle name="Normal 6 2 4 3 2 2 4 2" xfId="11338"/>
    <cellStyle name="Normal 6 2 4 3 2 2 5" xfId="7904"/>
    <cellStyle name="Normal 6 2 4 3 2 2 6" xfId="2942"/>
    <cellStyle name="Normal 6 2 4 3 2 3" xfId="1742"/>
    <cellStyle name="Normal 6 2 4 3 2 3 2" xfId="5100"/>
    <cellStyle name="Normal 6 2 4 3 2 3 2 2" xfId="10084"/>
    <cellStyle name="Normal 6 2 4 3 2 3 3" xfId="6829"/>
    <cellStyle name="Normal 6 2 4 3 2 3 3 2" xfId="11771"/>
    <cellStyle name="Normal 6 2 4 3 2 3 4" xfId="8337"/>
    <cellStyle name="Normal 6 2 4 3 2 3 5" xfId="3375"/>
    <cellStyle name="Normal 6 2 4 3 2 4" xfId="4282"/>
    <cellStyle name="Normal 6 2 4 3 2 4 2" xfId="9268"/>
    <cellStyle name="Normal 6 2 4 3 2 5" xfId="6029"/>
    <cellStyle name="Normal 6 2 4 3 2 5 2" xfId="10971"/>
    <cellStyle name="Normal 6 2 4 3 2 6" xfId="7537"/>
    <cellStyle name="Normal 6 2 4 3 2 7" xfId="2575"/>
    <cellStyle name="Normal 6 2 4 3 3" xfId="985"/>
    <cellStyle name="Normal 6 2 4 3 3 2" xfId="1744"/>
    <cellStyle name="Normal 6 2 4 3 3 2 2" xfId="5102"/>
    <cellStyle name="Normal 6 2 4 3 3 2 2 2" xfId="10086"/>
    <cellStyle name="Normal 6 2 4 3 3 2 3" xfId="6831"/>
    <cellStyle name="Normal 6 2 4 3 3 2 3 2" xfId="11773"/>
    <cellStyle name="Normal 6 2 4 3 3 2 4" xfId="8339"/>
    <cellStyle name="Normal 6 2 4 3 3 2 5" xfId="3377"/>
    <cellStyle name="Normal 6 2 4 3 3 3" xfId="4424"/>
    <cellStyle name="Normal 6 2 4 3 3 3 2" xfId="9409"/>
    <cellStyle name="Normal 6 2 4 3 3 4" xfId="6167"/>
    <cellStyle name="Normal 6 2 4 3 3 4 2" xfId="11109"/>
    <cellStyle name="Normal 6 2 4 3 3 5" xfId="7675"/>
    <cellStyle name="Normal 6 2 4 3 3 6" xfId="2713"/>
    <cellStyle name="Normal 6 2 4 3 4" xfId="1741"/>
    <cellStyle name="Normal 6 2 4 3 4 2" xfId="5099"/>
    <cellStyle name="Normal 6 2 4 3 4 2 2" xfId="10083"/>
    <cellStyle name="Normal 6 2 4 3 4 3" xfId="6828"/>
    <cellStyle name="Normal 6 2 4 3 4 3 2" xfId="11770"/>
    <cellStyle name="Normal 6 2 4 3 4 4" xfId="8336"/>
    <cellStyle name="Normal 6 2 4 3 4 5" xfId="3374"/>
    <cellStyle name="Normal 6 2 4 3 5" xfId="3822"/>
    <cellStyle name="Normal 6 2 4 3 5 2" xfId="5608"/>
    <cellStyle name="Normal 6 2 4 3 5 2 2" xfId="10558"/>
    <cellStyle name="Normal 6 2 4 3 5 3" xfId="8782"/>
    <cellStyle name="Normal 6 2 4 3 5 4" xfId="12145"/>
    <cellStyle name="Normal 6 2 4 3 6" xfId="4147"/>
    <cellStyle name="Normal 6 2 4 3 6 2" xfId="8918"/>
    <cellStyle name="Normal 6 2 4 3 6 3" xfId="12108"/>
    <cellStyle name="Normal 6 2 4 3 7" xfId="5511"/>
    <cellStyle name="Normal 6 2 4 3 7 2" xfId="10477"/>
    <cellStyle name="Normal 6 2 4 3 8" xfId="5894"/>
    <cellStyle name="Normal 6 2 4 3 8 2" xfId="10836"/>
    <cellStyle name="Normal 6 2 4 3 9" xfId="7402"/>
    <cellStyle name="Normal 6 2 4 4" xfId="525"/>
    <cellStyle name="Normal 6 2 4 4 2" xfId="1095"/>
    <cellStyle name="Normal 6 2 4 4 2 2" xfId="1746"/>
    <cellStyle name="Normal 6 2 4 4 2 2 2" xfId="5104"/>
    <cellStyle name="Normal 6 2 4 4 2 2 2 2" xfId="10088"/>
    <cellStyle name="Normal 6 2 4 4 2 2 3" xfId="6833"/>
    <cellStyle name="Normal 6 2 4 4 2 2 3 2" xfId="11775"/>
    <cellStyle name="Normal 6 2 4 4 2 2 4" xfId="8341"/>
    <cellStyle name="Normal 6 2 4 4 2 2 5" xfId="3379"/>
    <cellStyle name="Normal 6 2 4 4 2 3" xfId="4517"/>
    <cellStyle name="Normal 6 2 4 4 2 3 2" xfId="9502"/>
    <cellStyle name="Normal 6 2 4 4 2 4" xfId="6257"/>
    <cellStyle name="Normal 6 2 4 4 2 4 2" xfId="11199"/>
    <cellStyle name="Normal 6 2 4 4 2 5" xfId="7765"/>
    <cellStyle name="Normal 6 2 4 4 2 6" xfId="2803"/>
    <cellStyle name="Normal 6 2 4 4 3" xfId="1745"/>
    <cellStyle name="Normal 6 2 4 4 3 2" xfId="5103"/>
    <cellStyle name="Normal 6 2 4 4 3 2 2" xfId="10087"/>
    <cellStyle name="Normal 6 2 4 4 3 3" xfId="6832"/>
    <cellStyle name="Normal 6 2 4 4 3 3 2" xfId="11774"/>
    <cellStyle name="Normal 6 2 4 4 3 4" xfId="8340"/>
    <cellStyle name="Normal 6 2 4 4 3 5" xfId="3378"/>
    <cellStyle name="Normal 6 2 4 4 4" xfId="4048"/>
    <cellStyle name="Normal 6 2 4 4 4 2" xfId="9120"/>
    <cellStyle name="Normal 6 2 4 4 5" xfId="5805"/>
    <cellStyle name="Normal 6 2 4 4 5 2" xfId="10747"/>
    <cellStyle name="Normal 6 2 4 4 6" xfId="7313"/>
    <cellStyle name="Normal 6 2 4 4 7" xfId="2351"/>
    <cellStyle name="Normal 6 2 4 5" xfId="742"/>
    <cellStyle name="Normal 6 2 4 5 2" xfId="1208"/>
    <cellStyle name="Normal 6 2 4 5 2 2" xfId="1748"/>
    <cellStyle name="Normal 6 2 4 5 2 2 2" xfId="5106"/>
    <cellStyle name="Normal 6 2 4 5 2 2 2 2" xfId="10090"/>
    <cellStyle name="Normal 6 2 4 5 2 2 3" xfId="6835"/>
    <cellStyle name="Normal 6 2 4 5 2 2 3 2" xfId="11777"/>
    <cellStyle name="Normal 6 2 4 5 2 2 4" xfId="8343"/>
    <cellStyle name="Normal 6 2 4 5 2 2 5" xfId="3381"/>
    <cellStyle name="Normal 6 2 4 5 2 3" xfId="4576"/>
    <cellStyle name="Normal 6 2 4 5 2 3 2" xfId="9560"/>
    <cellStyle name="Normal 6 2 4 5 2 4" xfId="6307"/>
    <cellStyle name="Normal 6 2 4 5 2 4 2" xfId="11249"/>
    <cellStyle name="Normal 6 2 4 5 2 5" xfId="7815"/>
    <cellStyle name="Normal 6 2 4 5 2 6" xfId="2853"/>
    <cellStyle name="Normal 6 2 4 5 3" xfId="1747"/>
    <cellStyle name="Normal 6 2 4 5 3 2" xfId="5105"/>
    <cellStyle name="Normal 6 2 4 5 3 2 2" xfId="10089"/>
    <cellStyle name="Normal 6 2 4 5 3 3" xfId="6834"/>
    <cellStyle name="Normal 6 2 4 5 3 3 2" xfId="11776"/>
    <cellStyle name="Normal 6 2 4 5 3 4" xfId="8342"/>
    <cellStyle name="Normal 6 2 4 5 3 5" xfId="3380"/>
    <cellStyle name="Normal 6 2 4 5 4" xfId="4193"/>
    <cellStyle name="Normal 6 2 4 5 4 2" xfId="9179"/>
    <cellStyle name="Normal 6 2 4 5 5" xfId="5940"/>
    <cellStyle name="Normal 6 2 4 5 5 2" xfId="10882"/>
    <cellStyle name="Normal 6 2 4 5 6" xfId="7448"/>
    <cellStyle name="Normal 6 2 4 5 7" xfId="2486"/>
    <cellStyle name="Normal 6 2 4 6" xfId="409"/>
    <cellStyle name="Normal 6 2 4 6 2" xfId="1037"/>
    <cellStyle name="Normal 6 2 4 6 2 2" xfId="1750"/>
    <cellStyle name="Normal 6 2 4 6 2 2 2" xfId="5108"/>
    <cellStyle name="Normal 6 2 4 6 2 2 2 2" xfId="10092"/>
    <cellStyle name="Normal 6 2 4 6 2 2 3" xfId="6837"/>
    <cellStyle name="Normal 6 2 4 6 2 2 3 2" xfId="11779"/>
    <cellStyle name="Normal 6 2 4 6 2 2 4" xfId="8345"/>
    <cellStyle name="Normal 6 2 4 6 2 2 5" xfId="3383"/>
    <cellStyle name="Normal 6 2 4 6 2 3" xfId="4471"/>
    <cellStyle name="Normal 6 2 4 6 2 3 2" xfId="9456"/>
    <cellStyle name="Normal 6 2 4 6 2 4" xfId="6213"/>
    <cellStyle name="Normal 6 2 4 6 2 4 2" xfId="11155"/>
    <cellStyle name="Normal 6 2 4 6 2 5" xfId="7721"/>
    <cellStyle name="Normal 6 2 4 6 2 6" xfId="2759"/>
    <cellStyle name="Normal 6 2 4 6 3" xfId="1749"/>
    <cellStyle name="Normal 6 2 4 6 3 2" xfId="5107"/>
    <cellStyle name="Normal 6 2 4 6 3 2 2" xfId="10091"/>
    <cellStyle name="Normal 6 2 4 6 3 3" xfId="6836"/>
    <cellStyle name="Normal 6 2 4 6 3 3 2" xfId="11778"/>
    <cellStyle name="Normal 6 2 4 6 3 4" xfId="8344"/>
    <cellStyle name="Normal 6 2 4 6 3 5" xfId="3382"/>
    <cellStyle name="Normal 6 2 4 6 4" xfId="3988"/>
    <cellStyle name="Normal 6 2 4 6 4 2" xfId="9068"/>
    <cellStyle name="Normal 6 2 4 6 5" xfId="5756"/>
    <cellStyle name="Normal 6 2 4 6 5 2" xfId="10698"/>
    <cellStyle name="Normal 6 2 4 6 6" xfId="7264"/>
    <cellStyle name="Normal 6 2 4 6 7" xfId="2302"/>
    <cellStyle name="Normal 6 2 4 7" xfId="891"/>
    <cellStyle name="Normal 6 2 4 7 2" xfId="1751"/>
    <cellStyle name="Normal 6 2 4 7 2 2" xfId="5109"/>
    <cellStyle name="Normal 6 2 4 7 2 2 2" xfId="10093"/>
    <cellStyle name="Normal 6 2 4 7 2 3" xfId="6838"/>
    <cellStyle name="Normal 6 2 4 7 2 3 2" xfId="11780"/>
    <cellStyle name="Normal 6 2 4 7 2 4" xfId="8346"/>
    <cellStyle name="Normal 6 2 4 7 2 5" xfId="3384"/>
    <cellStyle name="Normal 6 2 4 7 3" xfId="4333"/>
    <cellStyle name="Normal 6 2 4 7 3 2" xfId="9319"/>
    <cellStyle name="Normal 6 2 4 7 4" xfId="6078"/>
    <cellStyle name="Normal 6 2 4 7 4 2" xfId="11020"/>
    <cellStyle name="Normal 6 2 4 7 5" xfId="7586"/>
    <cellStyle name="Normal 6 2 4 7 6" xfId="2624"/>
    <cellStyle name="Normal 6 2 4 8" xfId="1358"/>
    <cellStyle name="Normal 6 2 4 8 2" xfId="4716"/>
    <cellStyle name="Normal 6 2 4 8 2 2" xfId="9700"/>
    <cellStyle name="Normal 6 2 4 8 3" xfId="6445"/>
    <cellStyle name="Normal 6 2 4 8 3 2" xfId="11387"/>
    <cellStyle name="Normal 6 2 4 8 4" xfId="7953"/>
    <cellStyle name="Normal 6 2 4 8 5" xfId="2991"/>
    <cellStyle name="Normal 6 2 4 9" xfId="302"/>
    <cellStyle name="Normal 6 2 4 9 2" xfId="3934"/>
    <cellStyle name="Normal 6 2 4 9 2 2" xfId="9021"/>
    <cellStyle name="Normal 6 2 4 9 3" xfId="5712"/>
    <cellStyle name="Normal 6 2 4 9 3 2" xfId="10654"/>
    <cellStyle name="Normal 6 2 4 9 4" xfId="7220"/>
    <cellStyle name="Normal 6 2 4 9 5" xfId="2257"/>
    <cellStyle name="Normal 6 2 5" xfId="623"/>
    <cellStyle name="Normal 6 2 5 10" xfId="2393"/>
    <cellStyle name="Normal 6 2 5 2" xfId="784"/>
    <cellStyle name="Normal 6 2 5 2 2" xfId="1250"/>
    <cellStyle name="Normal 6 2 5 2 2 2" xfId="1754"/>
    <cellStyle name="Normal 6 2 5 2 2 2 2" xfId="5112"/>
    <cellStyle name="Normal 6 2 5 2 2 2 2 2" xfId="10096"/>
    <cellStyle name="Normal 6 2 5 2 2 2 3" xfId="6841"/>
    <cellStyle name="Normal 6 2 5 2 2 2 3 2" xfId="11783"/>
    <cellStyle name="Normal 6 2 5 2 2 2 4" xfId="8349"/>
    <cellStyle name="Normal 6 2 5 2 2 2 5" xfId="3387"/>
    <cellStyle name="Normal 6 2 5 2 2 3" xfId="4618"/>
    <cellStyle name="Normal 6 2 5 2 2 3 2" xfId="9602"/>
    <cellStyle name="Normal 6 2 5 2 2 4" xfId="6349"/>
    <cellStyle name="Normal 6 2 5 2 2 4 2" xfId="11291"/>
    <cellStyle name="Normal 6 2 5 2 2 5" xfId="7857"/>
    <cellStyle name="Normal 6 2 5 2 2 6" xfId="2895"/>
    <cellStyle name="Normal 6 2 5 2 3" xfId="1753"/>
    <cellStyle name="Normal 6 2 5 2 3 2" xfId="5111"/>
    <cellStyle name="Normal 6 2 5 2 3 2 2" xfId="10095"/>
    <cellStyle name="Normal 6 2 5 2 3 3" xfId="6840"/>
    <cellStyle name="Normal 6 2 5 2 3 3 2" xfId="11782"/>
    <cellStyle name="Normal 6 2 5 2 3 4" xfId="8348"/>
    <cellStyle name="Normal 6 2 5 2 3 5" xfId="3386"/>
    <cellStyle name="Normal 6 2 5 2 4" xfId="4235"/>
    <cellStyle name="Normal 6 2 5 2 4 2" xfId="9221"/>
    <cellStyle name="Normal 6 2 5 2 5" xfId="5982"/>
    <cellStyle name="Normal 6 2 5 2 5 2" xfId="10924"/>
    <cellStyle name="Normal 6 2 5 2 6" xfId="7490"/>
    <cellStyle name="Normal 6 2 5 2 7" xfId="2528"/>
    <cellStyle name="Normal 6 2 5 3" xfId="937"/>
    <cellStyle name="Normal 6 2 5 3 2" xfId="1755"/>
    <cellStyle name="Normal 6 2 5 3 2 2" xfId="5113"/>
    <cellStyle name="Normal 6 2 5 3 2 2 2" xfId="10097"/>
    <cellStyle name="Normal 6 2 5 3 2 3" xfId="6842"/>
    <cellStyle name="Normal 6 2 5 3 2 3 2" xfId="11784"/>
    <cellStyle name="Normal 6 2 5 3 2 4" xfId="8350"/>
    <cellStyle name="Normal 6 2 5 3 2 5" xfId="3388"/>
    <cellStyle name="Normal 6 2 5 3 3" xfId="4377"/>
    <cellStyle name="Normal 6 2 5 3 3 2" xfId="9362"/>
    <cellStyle name="Normal 6 2 5 3 4" xfId="6120"/>
    <cellStyle name="Normal 6 2 5 3 4 2" xfId="11062"/>
    <cellStyle name="Normal 6 2 5 3 5" xfId="7628"/>
    <cellStyle name="Normal 6 2 5 3 6" xfId="2666"/>
    <cellStyle name="Normal 6 2 5 4" xfId="1752"/>
    <cellStyle name="Normal 6 2 5 4 2" xfId="5110"/>
    <cellStyle name="Normal 6 2 5 4 2 2" xfId="10094"/>
    <cellStyle name="Normal 6 2 5 4 3" xfId="6839"/>
    <cellStyle name="Normal 6 2 5 4 3 2" xfId="11781"/>
    <cellStyle name="Normal 6 2 5 4 4" xfId="8347"/>
    <cellStyle name="Normal 6 2 5 4 5" xfId="3385"/>
    <cellStyle name="Normal 6 2 5 5" xfId="3774"/>
    <cellStyle name="Normal 6 2 5 5 2" xfId="5634"/>
    <cellStyle name="Normal 6 2 5 5 2 2" xfId="10580"/>
    <cellStyle name="Normal 6 2 5 5 3" xfId="8735"/>
    <cellStyle name="Normal 6 2 5 5 4" xfId="12184"/>
    <cellStyle name="Normal 6 2 5 6" xfId="4099"/>
    <cellStyle name="Normal 6 2 5 6 2" xfId="8871"/>
    <cellStyle name="Normal 6 2 5 6 3" xfId="12222"/>
    <cellStyle name="Normal 6 2 5 7" xfId="5484"/>
    <cellStyle name="Normal 6 2 5 7 2" xfId="10458"/>
    <cellStyle name="Normal 6 2 5 8" xfId="5847"/>
    <cellStyle name="Normal 6 2 5 8 2" xfId="10789"/>
    <cellStyle name="Normal 6 2 5 9" xfId="7355"/>
    <cellStyle name="Normal 6 2 6" xfId="686"/>
    <cellStyle name="Normal 6 2 6 10" xfId="2435"/>
    <cellStyle name="Normal 6 2 6 2" xfId="827"/>
    <cellStyle name="Normal 6 2 6 2 2" xfId="1292"/>
    <cellStyle name="Normal 6 2 6 2 2 2" xfId="1758"/>
    <cellStyle name="Normal 6 2 6 2 2 2 2" xfId="5116"/>
    <cellStyle name="Normal 6 2 6 2 2 2 2 2" xfId="10100"/>
    <cellStyle name="Normal 6 2 6 2 2 2 3" xfId="6845"/>
    <cellStyle name="Normal 6 2 6 2 2 2 3 2" xfId="11787"/>
    <cellStyle name="Normal 6 2 6 2 2 2 4" xfId="8353"/>
    <cellStyle name="Normal 6 2 6 2 2 2 5" xfId="3391"/>
    <cellStyle name="Normal 6 2 6 2 2 3" xfId="4660"/>
    <cellStyle name="Normal 6 2 6 2 2 3 2" xfId="9644"/>
    <cellStyle name="Normal 6 2 6 2 2 4" xfId="6391"/>
    <cellStyle name="Normal 6 2 6 2 2 4 2" xfId="11333"/>
    <cellStyle name="Normal 6 2 6 2 2 5" xfId="7899"/>
    <cellStyle name="Normal 6 2 6 2 2 6" xfId="2937"/>
    <cellStyle name="Normal 6 2 6 2 3" xfId="1757"/>
    <cellStyle name="Normal 6 2 6 2 3 2" xfId="5115"/>
    <cellStyle name="Normal 6 2 6 2 3 2 2" xfId="10099"/>
    <cellStyle name="Normal 6 2 6 2 3 3" xfId="6844"/>
    <cellStyle name="Normal 6 2 6 2 3 3 2" xfId="11786"/>
    <cellStyle name="Normal 6 2 6 2 3 4" xfId="8352"/>
    <cellStyle name="Normal 6 2 6 2 3 5" xfId="3390"/>
    <cellStyle name="Normal 6 2 6 2 4" xfId="4277"/>
    <cellStyle name="Normal 6 2 6 2 4 2" xfId="9263"/>
    <cellStyle name="Normal 6 2 6 2 5" xfId="6024"/>
    <cellStyle name="Normal 6 2 6 2 5 2" xfId="10966"/>
    <cellStyle name="Normal 6 2 6 2 6" xfId="7532"/>
    <cellStyle name="Normal 6 2 6 2 7" xfId="2570"/>
    <cellStyle name="Normal 6 2 6 3" xfId="980"/>
    <cellStyle name="Normal 6 2 6 3 2" xfId="1759"/>
    <cellStyle name="Normal 6 2 6 3 2 2" xfId="5117"/>
    <cellStyle name="Normal 6 2 6 3 2 2 2" xfId="10101"/>
    <cellStyle name="Normal 6 2 6 3 2 3" xfId="6846"/>
    <cellStyle name="Normal 6 2 6 3 2 3 2" xfId="11788"/>
    <cellStyle name="Normal 6 2 6 3 2 4" xfId="8354"/>
    <cellStyle name="Normal 6 2 6 3 2 5" xfId="3392"/>
    <cellStyle name="Normal 6 2 6 3 3" xfId="4419"/>
    <cellStyle name="Normal 6 2 6 3 3 2" xfId="9404"/>
    <cellStyle name="Normal 6 2 6 3 4" xfId="6162"/>
    <cellStyle name="Normal 6 2 6 3 4 2" xfId="11104"/>
    <cellStyle name="Normal 6 2 6 3 5" xfId="7670"/>
    <cellStyle name="Normal 6 2 6 3 6" xfId="2708"/>
    <cellStyle name="Normal 6 2 6 4" xfId="1756"/>
    <cellStyle name="Normal 6 2 6 4 2" xfId="5114"/>
    <cellStyle name="Normal 6 2 6 4 2 2" xfId="10098"/>
    <cellStyle name="Normal 6 2 6 4 3" xfId="6843"/>
    <cellStyle name="Normal 6 2 6 4 3 2" xfId="11785"/>
    <cellStyle name="Normal 6 2 6 4 4" xfId="8351"/>
    <cellStyle name="Normal 6 2 6 4 5" xfId="3389"/>
    <cellStyle name="Normal 6 2 6 5" xfId="3817"/>
    <cellStyle name="Normal 6 2 6 5 2" xfId="3866"/>
    <cellStyle name="Normal 6 2 6 5 2 2" xfId="8959"/>
    <cellStyle name="Normal 6 2 6 5 3" xfId="8777"/>
    <cellStyle name="Normal 6 2 6 5 4" xfId="12281"/>
    <cellStyle name="Normal 6 2 6 6" xfId="4142"/>
    <cellStyle name="Normal 6 2 6 6 2" xfId="8913"/>
    <cellStyle name="Normal 6 2 6 6 3" xfId="12142"/>
    <cellStyle name="Normal 6 2 6 7" xfId="4018"/>
    <cellStyle name="Normal 6 2 6 7 2" xfId="9092"/>
    <cellStyle name="Normal 6 2 6 8" xfId="5889"/>
    <cellStyle name="Normal 6 2 6 8 2" xfId="10831"/>
    <cellStyle name="Normal 6 2 6 9" xfId="7397"/>
    <cellStyle name="Normal 6 2 7" xfId="520"/>
    <cellStyle name="Normal 6 2 7 2" xfId="1090"/>
    <cellStyle name="Normal 6 2 7 2 2" xfId="1761"/>
    <cellStyle name="Normal 6 2 7 2 2 2" xfId="5119"/>
    <cellStyle name="Normal 6 2 7 2 2 2 2" xfId="10103"/>
    <cellStyle name="Normal 6 2 7 2 2 3" xfId="6848"/>
    <cellStyle name="Normal 6 2 7 2 2 3 2" xfId="11790"/>
    <cellStyle name="Normal 6 2 7 2 2 4" xfId="8356"/>
    <cellStyle name="Normal 6 2 7 2 2 5" xfId="3394"/>
    <cellStyle name="Normal 6 2 7 2 3" xfId="4512"/>
    <cellStyle name="Normal 6 2 7 2 3 2" xfId="9497"/>
    <cellStyle name="Normal 6 2 7 2 4" xfId="6252"/>
    <cellStyle name="Normal 6 2 7 2 4 2" xfId="11194"/>
    <cellStyle name="Normal 6 2 7 2 5" xfId="7760"/>
    <cellStyle name="Normal 6 2 7 2 6" xfId="2798"/>
    <cellStyle name="Normal 6 2 7 3" xfId="1760"/>
    <cellStyle name="Normal 6 2 7 3 2" xfId="5118"/>
    <cellStyle name="Normal 6 2 7 3 2 2" xfId="10102"/>
    <cellStyle name="Normal 6 2 7 3 3" xfId="6847"/>
    <cellStyle name="Normal 6 2 7 3 3 2" xfId="11789"/>
    <cellStyle name="Normal 6 2 7 3 4" xfId="8355"/>
    <cellStyle name="Normal 6 2 7 3 5" xfId="3393"/>
    <cellStyle name="Normal 6 2 7 4" xfId="4043"/>
    <cellStyle name="Normal 6 2 7 4 2" xfId="9115"/>
    <cellStyle name="Normal 6 2 7 5" xfId="5800"/>
    <cellStyle name="Normal 6 2 7 5 2" xfId="10742"/>
    <cellStyle name="Normal 6 2 7 6" xfId="7308"/>
    <cellStyle name="Normal 6 2 7 7" xfId="2346"/>
    <cellStyle name="Normal 6 2 8" xfId="737"/>
    <cellStyle name="Normal 6 2 8 2" xfId="1203"/>
    <cellStyle name="Normal 6 2 8 2 2" xfId="1763"/>
    <cellStyle name="Normal 6 2 8 2 2 2" xfId="5121"/>
    <cellStyle name="Normal 6 2 8 2 2 2 2" xfId="10105"/>
    <cellStyle name="Normal 6 2 8 2 2 3" xfId="6850"/>
    <cellStyle name="Normal 6 2 8 2 2 3 2" xfId="11792"/>
    <cellStyle name="Normal 6 2 8 2 2 4" xfId="8358"/>
    <cellStyle name="Normal 6 2 8 2 2 5" xfId="3396"/>
    <cellStyle name="Normal 6 2 8 2 3" xfId="4571"/>
    <cellStyle name="Normal 6 2 8 2 3 2" xfId="9555"/>
    <cellStyle name="Normal 6 2 8 2 4" xfId="6302"/>
    <cellStyle name="Normal 6 2 8 2 4 2" xfId="11244"/>
    <cellStyle name="Normal 6 2 8 2 5" xfId="7810"/>
    <cellStyle name="Normal 6 2 8 2 6" xfId="2848"/>
    <cellStyle name="Normal 6 2 8 3" xfId="1762"/>
    <cellStyle name="Normal 6 2 8 3 2" xfId="5120"/>
    <cellStyle name="Normal 6 2 8 3 2 2" xfId="10104"/>
    <cellStyle name="Normal 6 2 8 3 3" xfId="6849"/>
    <cellStyle name="Normal 6 2 8 3 3 2" xfId="11791"/>
    <cellStyle name="Normal 6 2 8 3 4" xfId="8357"/>
    <cellStyle name="Normal 6 2 8 3 5" xfId="3395"/>
    <cellStyle name="Normal 6 2 8 4" xfId="4188"/>
    <cellStyle name="Normal 6 2 8 4 2" xfId="9174"/>
    <cellStyle name="Normal 6 2 8 5" xfId="5935"/>
    <cellStyle name="Normal 6 2 8 5 2" xfId="10877"/>
    <cellStyle name="Normal 6 2 8 6" xfId="7443"/>
    <cellStyle name="Normal 6 2 8 7" xfId="2481"/>
    <cellStyle name="Normal 6 2 9" xfId="404"/>
    <cellStyle name="Normal 6 2 9 2" xfId="1032"/>
    <cellStyle name="Normal 6 2 9 2 2" xfId="1765"/>
    <cellStyle name="Normal 6 2 9 2 2 2" xfId="5123"/>
    <cellStyle name="Normal 6 2 9 2 2 2 2" xfId="10107"/>
    <cellStyle name="Normal 6 2 9 2 2 3" xfId="6852"/>
    <cellStyle name="Normal 6 2 9 2 2 3 2" xfId="11794"/>
    <cellStyle name="Normal 6 2 9 2 2 4" xfId="8360"/>
    <cellStyle name="Normal 6 2 9 2 2 5" xfId="3398"/>
    <cellStyle name="Normal 6 2 9 2 3" xfId="4466"/>
    <cellStyle name="Normal 6 2 9 2 3 2" xfId="9451"/>
    <cellStyle name="Normal 6 2 9 2 4" xfId="6208"/>
    <cellStyle name="Normal 6 2 9 2 4 2" xfId="11150"/>
    <cellStyle name="Normal 6 2 9 2 5" xfId="7716"/>
    <cellStyle name="Normal 6 2 9 2 6" xfId="2754"/>
    <cellStyle name="Normal 6 2 9 3" xfId="1764"/>
    <cellStyle name="Normal 6 2 9 3 2" xfId="5122"/>
    <cellStyle name="Normal 6 2 9 3 2 2" xfId="10106"/>
    <cellStyle name="Normal 6 2 9 3 3" xfId="6851"/>
    <cellStyle name="Normal 6 2 9 3 3 2" xfId="11793"/>
    <cellStyle name="Normal 6 2 9 3 4" xfId="8359"/>
    <cellStyle name="Normal 6 2 9 3 5" xfId="3397"/>
    <cellStyle name="Normal 6 2 9 4" xfId="3983"/>
    <cellStyle name="Normal 6 2 9 4 2" xfId="9063"/>
    <cellStyle name="Normal 6 2 9 5" xfId="5751"/>
    <cellStyle name="Normal 6 2 9 5 2" xfId="10693"/>
    <cellStyle name="Normal 6 2 9 6" xfId="7259"/>
    <cellStyle name="Normal 6 2 9 7" xfId="2297"/>
    <cellStyle name="Normal 6 20" xfId="185"/>
    <cellStyle name="Normal 6 3" xfId="50"/>
    <cellStyle name="Normal 6 3 10" xfId="1359"/>
    <cellStyle name="Normal 6 3 10 2" xfId="4717"/>
    <cellStyle name="Normal 6 3 10 2 2" xfId="9701"/>
    <cellStyle name="Normal 6 3 10 3" xfId="6446"/>
    <cellStyle name="Normal 6 3 10 3 2" xfId="11388"/>
    <cellStyle name="Normal 6 3 10 4" xfId="7954"/>
    <cellStyle name="Normal 6 3 10 5" xfId="2992"/>
    <cellStyle name="Normal 6 3 11" xfId="303"/>
    <cellStyle name="Normal 6 3 11 2" xfId="3935"/>
    <cellStyle name="Normal 6 3 11 2 2" xfId="9022"/>
    <cellStyle name="Normal 6 3 11 3" xfId="5713"/>
    <cellStyle name="Normal 6 3 11 3 2" xfId="10655"/>
    <cellStyle name="Normal 6 3 11 4" xfId="7221"/>
    <cellStyle name="Normal 6 3 11 5" xfId="2258"/>
    <cellStyle name="Normal 6 3 12" xfId="2173"/>
    <cellStyle name="Normal 6 3 12 2" xfId="5433"/>
    <cellStyle name="Normal 6 3 12 2 2" xfId="10415"/>
    <cellStyle name="Normal 6 3 12 3" xfId="8693"/>
    <cellStyle name="Normal 6 3 12 4" xfId="12196"/>
    <cellStyle name="Normal 6 3 13" xfId="3732"/>
    <cellStyle name="Normal 6 3 13 2" xfId="8830"/>
    <cellStyle name="Normal 6 3 13 3" xfId="12223"/>
    <cellStyle name="Normal 6 3 14" xfId="3861"/>
    <cellStyle name="Normal 6 3 14 2" xfId="8954"/>
    <cellStyle name="Normal 6 3 15" xfId="5655"/>
    <cellStyle name="Normal 6 3 15 2" xfId="10597"/>
    <cellStyle name="Normal 6 3 16" xfId="7163"/>
    <cellStyle name="Normal 6 3 17" xfId="2132"/>
    <cellStyle name="Normal 6 3 18" xfId="193"/>
    <cellStyle name="Normal 6 3 2" xfId="163"/>
    <cellStyle name="Normal 6 3 2 10" xfId="2181"/>
    <cellStyle name="Normal 6 3 2 10 2" xfId="5449"/>
    <cellStyle name="Normal 6 3 2 10 2 2" xfId="10428"/>
    <cellStyle name="Normal 6 3 2 10 3" xfId="8694"/>
    <cellStyle name="Normal 6 3 2 10 4" xfId="12300"/>
    <cellStyle name="Normal 6 3 2 11" xfId="3733"/>
    <cellStyle name="Normal 6 3 2 11 2" xfId="8831"/>
    <cellStyle name="Normal 6 3 2 11 3" xfId="12287"/>
    <cellStyle name="Normal 6 3 2 12" xfId="3874"/>
    <cellStyle name="Normal 6 3 2 12 2" xfId="8966"/>
    <cellStyle name="Normal 6 3 2 13" xfId="5663"/>
    <cellStyle name="Normal 6 3 2 13 2" xfId="10605"/>
    <cellStyle name="Normal 6 3 2 14" xfId="7171"/>
    <cellStyle name="Normal 6 3 2 15" xfId="2153"/>
    <cellStyle name="Normal 6 3 2 16" xfId="202"/>
    <cellStyle name="Normal 6 3 2 2" xfId="630"/>
    <cellStyle name="Normal 6 3 2 2 10" xfId="2400"/>
    <cellStyle name="Normal 6 3 2 2 2" xfId="791"/>
    <cellStyle name="Normal 6 3 2 2 2 2" xfId="1257"/>
    <cellStyle name="Normal 6 3 2 2 2 2 2" xfId="1768"/>
    <cellStyle name="Normal 6 3 2 2 2 2 2 2" xfId="5126"/>
    <cellStyle name="Normal 6 3 2 2 2 2 2 2 2" xfId="10110"/>
    <cellStyle name="Normal 6 3 2 2 2 2 2 3" xfId="6855"/>
    <cellStyle name="Normal 6 3 2 2 2 2 2 3 2" xfId="11797"/>
    <cellStyle name="Normal 6 3 2 2 2 2 2 4" xfId="8363"/>
    <cellStyle name="Normal 6 3 2 2 2 2 2 5" xfId="3401"/>
    <cellStyle name="Normal 6 3 2 2 2 2 3" xfId="4625"/>
    <cellStyle name="Normal 6 3 2 2 2 2 3 2" xfId="9609"/>
    <cellStyle name="Normal 6 3 2 2 2 2 4" xfId="6356"/>
    <cellStyle name="Normal 6 3 2 2 2 2 4 2" xfId="11298"/>
    <cellStyle name="Normal 6 3 2 2 2 2 5" xfId="7864"/>
    <cellStyle name="Normal 6 3 2 2 2 2 6" xfId="2902"/>
    <cellStyle name="Normal 6 3 2 2 2 3" xfId="1767"/>
    <cellStyle name="Normal 6 3 2 2 2 3 2" xfId="5125"/>
    <cellStyle name="Normal 6 3 2 2 2 3 2 2" xfId="10109"/>
    <cellStyle name="Normal 6 3 2 2 2 3 3" xfId="6854"/>
    <cellStyle name="Normal 6 3 2 2 2 3 3 2" xfId="11796"/>
    <cellStyle name="Normal 6 3 2 2 2 3 4" xfId="8362"/>
    <cellStyle name="Normal 6 3 2 2 2 3 5" xfId="3400"/>
    <cellStyle name="Normal 6 3 2 2 2 4" xfId="4242"/>
    <cellStyle name="Normal 6 3 2 2 2 4 2" xfId="9228"/>
    <cellStyle name="Normal 6 3 2 2 2 5" xfId="5989"/>
    <cellStyle name="Normal 6 3 2 2 2 5 2" xfId="10931"/>
    <cellStyle name="Normal 6 3 2 2 2 6" xfId="7497"/>
    <cellStyle name="Normal 6 3 2 2 2 7" xfId="2535"/>
    <cellStyle name="Normal 6 3 2 2 3" xfId="944"/>
    <cellStyle name="Normal 6 3 2 2 3 2" xfId="1769"/>
    <cellStyle name="Normal 6 3 2 2 3 2 2" xfId="5127"/>
    <cellStyle name="Normal 6 3 2 2 3 2 2 2" xfId="10111"/>
    <cellStyle name="Normal 6 3 2 2 3 2 3" xfId="6856"/>
    <cellStyle name="Normal 6 3 2 2 3 2 3 2" xfId="11798"/>
    <cellStyle name="Normal 6 3 2 2 3 2 4" xfId="8364"/>
    <cellStyle name="Normal 6 3 2 2 3 2 5" xfId="3402"/>
    <cellStyle name="Normal 6 3 2 2 3 3" xfId="4384"/>
    <cellStyle name="Normal 6 3 2 2 3 3 2" xfId="9369"/>
    <cellStyle name="Normal 6 3 2 2 3 4" xfId="6127"/>
    <cellStyle name="Normal 6 3 2 2 3 4 2" xfId="11069"/>
    <cellStyle name="Normal 6 3 2 2 3 5" xfId="7635"/>
    <cellStyle name="Normal 6 3 2 2 3 6" xfId="2673"/>
    <cellStyle name="Normal 6 3 2 2 4" xfId="1766"/>
    <cellStyle name="Normal 6 3 2 2 4 2" xfId="5124"/>
    <cellStyle name="Normal 6 3 2 2 4 2 2" xfId="10108"/>
    <cellStyle name="Normal 6 3 2 2 4 3" xfId="6853"/>
    <cellStyle name="Normal 6 3 2 2 4 3 2" xfId="11795"/>
    <cellStyle name="Normal 6 3 2 2 4 4" xfId="8361"/>
    <cellStyle name="Normal 6 3 2 2 4 5" xfId="3399"/>
    <cellStyle name="Normal 6 3 2 2 5" xfId="3781"/>
    <cellStyle name="Normal 6 3 2 2 5 2" xfId="5483"/>
    <cellStyle name="Normal 6 3 2 2 5 2 2" xfId="10457"/>
    <cellStyle name="Normal 6 3 2 2 5 3" xfId="8742"/>
    <cellStyle name="Normal 6 3 2 2 5 4" xfId="12282"/>
    <cellStyle name="Normal 6 3 2 2 6" xfId="4106"/>
    <cellStyle name="Normal 6 3 2 2 6 2" xfId="8878"/>
    <cellStyle name="Normal 6 3 2 2 6 3" xfId="12197"/>
    <cellStyle name="Normal 6 3 2 2 7" xfId="5616"/>
    <cellStyle name="Normal 6 3 2 2 7 2" xfId="10565"/>
    <cellStyle name="Normal 6 3 2 2 8" xfId="5854"/>
    <cellStyle name="Normal 6 3 2 2 8 2" xfId="10796"/>
    <cellStyle name="Normal 6 3 2 2 9" xfId="7362"/>
    <cellStyle name="Normal 6 3 2 3" xfId="693"/>
    <cellStyle name="Normal 6 3 2 3 10" xfId="2442"/>
    <cellStyle name="Normal 6 3 2 3 2" xfId="834"/>
    <cellStyle name="Normal 6 3 2 3 2 2" xfId="1299"/>
    <cellStyle name="Normal 6 3 2 3 2 2 2" xfId="1772"/>
    <cellStyle name="Normal 6 3 2 3 2 2 2 2" xfId="5130"/>
    <cellStyle name="Normal 6 3 2 3 2 2 2 2 2" xfId="10114"/>
    <cellStyle name="Normal 6 3 2 3 2 2 2 3" xfId="6859"/>
    <cellStyle name="Normal 6 3 2 3 2 2 2 3 2" xfId="11801"/>
    <cellStyle name="Normal 6 3 2 3 2 2 2 4" xfId="8367"/>
    <cellStyle name="Normal 6 3 2 3 2 2 2 5" xfId="3405"/>
    <cellStyle name="Normal 6 3 2 3 2 2 3" xfId="4667"/>
    <cellStyle name="Normal 6 3 2 3 2 2 3 2" xfId="9651"/>
    <cellStyle name="Normal 6 3 2 3 2 2 4" xfId="6398"/>
    <cellStyle name="Normal 6 3 2 3 2 2 4 2" xfId="11340"/>
    <cellStyle name="Normal 6 3 2 3 2 2 5" xfId="7906"/>
    <cellStyle name="Normal 6 3 2 3 2 2 6" xfId="2944"/>
    <cellStyle name="Normal 6 3 2 3 2 3" xfId="1771"/>
    <cellStyle name="Normal 6 3 2 3 2 3 2" xfId="5129"/>
    <cellStyle name="Normal 6 3 2 3 2 3 2 2" xfId="10113"/>
    <cellStyle name="Normal 6 3 2 3 2 3 3" xfId="6858"/>
    <cellStyle name="Normal 6 3 2 3 2 3 3 2" xfId="11800"/>
    <cellStyle name="Normal 6 3 2 3 2 3 4" xfId="8366"/>
    <cellStyle name="Normal 6 3 2 3 2 3 5" xfId="3404"/>
    <cellStyle name="Normal 6 3 2 3 2 4" xfId="4284"/>
    <cellStyle name="Normal 6 3 2 3 2 4 2" xfId="9270"/>
    <cellStyle name="Normal 6 3 2 3 2 5" xfId="6031"/>
    <cellStyle name="Normal 6 3 2 3 2 5 2" xfId="10973"/>
    <cellStyle name="Normal 6 3 2 3 2 6" xfId="7539"/>
    <cellStyle name="Normal 6 3 2 3 2 7" xfId="2577"/>
    <cellStyle name="Normal 6 3 2 3 3" xfId="987"/>
    <cellStyle name="Normal 6 3 2 3 3 2" xfId="1773"/>
    <cellStyle name="Normal 6 3 2 3 3 2 2" xfId="5131"/>
    <cellStyle name="Normal 6 3 2 3 3 2 2 2" xfId="10115"/>
    <cellStyle name="Normal 6 3 2 3 3 2 3" xfId="6860"/>
    <cellStyle name="Normal 6 3 2 3 3 2 3 2" xfId="11802"/>
    <cellStyle name="Normal 6 3 2 3 3 2 4" xfId="8368"/>
    <cellStyle name="Normal 6 3 2 3 3 2 5" xfId="3406"/>
    <cellStyle name="Normal 6 3 2 3 3 3" xfId="4426"/>
    <cellStyle name="Normal 6 3 2 3 3 3 2" xfId="9411"/>
    <cellStyle name="Normal 6 3 2 3 3 4" xfId="6169"/>
    <cellStyle name="Normal 6 3 2 3 3 4 2" xfId="11111"/>
    <cellStyle name="Normal 6 3 2 3 3 5" xfId="7677"/>
    <cellStyle name="Normal 6 3 2 3 3 6" xfId="2715"/>
    <cellStyle name="Normal 6 3 2 3 4" xfId="1770"/>
    <cellStyle name="Normal 6 3 2 3 4 2" xfId="5128"/>
    <cellStyle name="Normal 6 3 2 3 4 2 2" xfId="10112"/>
    <cellStyle name="Normal 6 3 2 3 4 3" xfId="6857"/>
    <cellStyle name="Normal 6 3 2 3 4 3 2" xfId="11799"/>
    <cellStyle name="Normal 6 3 2 3 4 4" xfId="8365"/>
    <cellStyle name="Normal 6 3 2 3 4 5" xfId="3403"/>
    <cellStyle name="Normal 6 3 2 3 5" xfId="3824"/>
    <cellStyle name="Normal 6 3 2 3 5 2" xfId="5600"/>
    <cellStyle name="Normal 6 3 2 3 5 2 2" xfId="10550"/>
    <cellStyle name="Normal 6 3 2 3 5 3" xfId="8784"/>
    <cellStyle name="Normal 6 3 2 3 5 4" xfId="12302"/>
    <cellStyle name="Normal 6 3 2 3 6" xfId="4149"/>
    <cellStyle name="Normal 6 3 2 3 6 2" xfId="8920"/>
    <cellStyle name="Normal 6 3 2 3 6 3" xfId="12342"/>
    <cellStyle name="Normal 6 3 2 3 7" xfId="5460"/>
    <cellStyle name="Normal 6 3 2 3 7 2" xfId="10437"/>
    <cellStyle name="Normal 6 3 2 3 8" xfId="5896"/>
    <cellStyle name="Normal 6 3 2 3 8 2" xfId="10838"/>
    <cellStyle name="Normal 6 3 2 3 9" xfId="7404"/>
    <cellStyle name="Normal 6 3 2 4" xfId="527"/>
    <cellStyle name="Normal 6 3 2 4 2" xfId="1097"/>
    <cellStyle name="Normal 6 3 2 4 2 2" xfId="1775"/>
    <cellStyle name="Normal 6 3 2 4 2 2 2" xfId="5133"/>
    <cellStyle name="Normal 6 3 2 4 2 2 2 2" xfId="10117"/>
    <cellStyle name="Normal 6 3 2 4 2 2 3" xfId="6862"/>
    <cellStyle name="Normal 6 3 2 4 2 2 3 2" xfId="11804"/>
    <cellStyle name="Normal 6 3 2 4 2 2 4" xfId="8370"/>
    <cellStyle name="Normal 6 3 2 4 2 2 5" xfId="3408"/>
    <cellStyle name="Normal 6 3 2 4 2 3" xfId="4519"/>
    <cellStyle name="Normal 6 3 2 4 2 3 2" xfId="9504"/>
    <cellStyle name="Normal 6 3 2 4 2 4" xfId="6259"/>
    <cellStyle name="Normal 6 3 2 4 2 4 2" xfId="11201"/>
    <cellStyle name="Normal 6 3 2 4 2 5" xfId="7767"/>
    <cellStyle name="Normal 6 3 2 4 2 6" xfId="2805"/>
    <cellStyle name="Normal 6 3 2 4 3" xfId="1774"/>
    <cellStyle name="Normal 6 3 2 4 3 2" xfId="5132"/>
    <cellStyle name="Normal 6 3 2 4 3 2 2" xfId="10116"/>
    <cellStyle name="Normal 6 3 2 4 3 3" xfId="6861"/>
    <cellStyle name="Normal 6 3 2 4 3 3 2" xfId="11803"/>
    <cellStyle name="Normal 6 3 2 4 3 4" xfId="8369"/>
    <cellStyle name="Normal 6 3 2 4 3 5" xfId="3407"/>
    <cellStyle name="Normal 6 3 2 4 4" xfId="4050"/>
    <cellStyle name="Normal 6 3 2 4 4 2" xfId="9122"/>
    <cellStyle name="Normal 6 3 2 4 5" xfId="5807"/>
    <cellStyle name="Normal 6 3 2 4 5 2" xfId="10749"/>
    <cellStyle name="Normal 6 3 2 4 6" xfId="7315"/>
    <cellStyle name="Normal 6 3 2 4 7" xfId="2353"/>
    <cellStyle name="Normal 6 3 2 5" xfId="744"/>
    <cellStyle name="Normal 6 3 2 5 2" xfId="1210"/>
    <cellStyle name="Normal 6 3 2 5 2 2" xfId="1777"/>
    <cellStyle name="Normal 6 3 2 5 2 2 2" xfId="5135"/>
    <cellStyle name="Normal 6 3 2 5 2 2 2 2" xfId="10119"/>
    <cellStyle name="Normal 6 3 2 5 2 2 3" xfId="6864"/>
    <cellStyle name="Normal 6 3 2 5 2 2 3 2" xfId="11806"/>
    <cellStyle name="Normal 6 3 2 5 2 2 4" xfId="8372"/>
    <cellStyle name="Normal 6 3 2 5 2 2 5" xfId="3410"/>
    <cellStyle name="Normal 6 3 2 5 2 3" xfId="4578"/>
    <cellStyle name="Normal 6 3 2 5 2 3 2" xfId="9562"/>
    <cellStyle name="Normal 6 3 2 5 2 4" xfId="6309"/>
    <cellStyle name="Normal 6 3 2 5 2 4 2" xfId="11251"/>
    <cellStyle name="Normal 6 3 2 5 2 5" xfId="7817"/>
    <cellStyle name="Normal 6 3 2 5 2 6" xfId="2855"/>
    <cellStyle name="Normal 6 3 2 5 3" xfId="1776"/>
    <cellStyle name="Normal 6 3 2 5 3 2" xfId="5134"/>
    <cellStyle name="Normal 6 3 2 5 3 2 2" xfId="10118"/>
    <cellStyle name="Normal 6 3 2 5 3 3" xfId="6863"/>
    <cellStyle name="Normal 6 3 2 5 3 3 2" xfId="11805"/>
    <cellStyle name="Normal 6 3 2 5 3 4" xfId="8371"/>
    <cellStyle name="Normal 6 3 2 5 3 5" xfId="3409"/>
    <cellStyle name="Normal 6 3 2 5 4" xfId="4195"/>
    <cellStyle name="Normal 6 3 2 5 4 2" xfId="9181"/>
    <cellStyle name="Normal 6 3 2 5 5" xfId="5942"/>
    <cellStyle name="Normal 6 3 2 5 5 2" xfId="10884"/>
    <cellStyle name="Normal 6 3 2 5 6" xfId="7450"/>
    <cellStyle name="Normal 6 3 2 5 7" xfId="2488"/>
    <cellStyle name="Normal 6 3 2 6" xfId="411"/>
    <cellStyle name="Normal 6 3 2 6 2" xfId="1039"/>
    <cellStyle name="Normal 6 3 2 6 2 2" xfId="1779"/>
    <cellStyle name="Normal 6 3 2 6 2 2 2" xfId="5137"/>
    <cellStyle name="Normal 6 3 2 6 2 2 2 2" xfId="10121"/>
    <cellStyle name="Normal 6 3 2 6 2 2 3" xfId="6866"/>
    <cellStyle name="Normal 6 3 2 6 2 2 3 2" xfId="11808"/>
    <cellStyle name="Normal 6 3 2 6 2 2 4" xfId="8374"/>
    <cellStyle name="Normal 6 3 2 6 2 2 5" xfId="3412"/>
    <cellStyle name="Normal 6 3 2 6 2 3" xfId="4473"/>
    <cellStyle name="Normal 6 3 2 6 2 3 2" xfId="9458"/>
    <cellStyle name="Normal 6 3 2 6 2 4" xfId="6215"/>
    <cellStyle name="Normal 6 3 2 6 2 4 2" xfId="11157"/>
    <cellStyle name="Normal 6 3 2 6 2 5" xfId="7723"/>
    <cellStyle name="Normal 6 3 2 6 2 6" xfId="2761"/>
    <cellStyle name="Normal 6 3 2 6 3" xfId="1778"/>
    <cellStyle name="Normal 6 3 2 6 3 2" xfId="5136"/>
    <cellStyle name="Normal 6 3 2 6 3 2 2" xfId="10120"/>
    <cellStyle name="Normal 6 3 2 6 3 3" xfId="6865"/>
    <cellStyle name="Normal 6 3 2 6 3 3 2" xfId="11807"/>
    <cellStyle name="Normal 6 3 2 6 3 4" xfId="8373"/>
    <cellStyle name="Normal 6 3 2 6 3 5" xfId="3411"/>
    <cellStyle name="Normal 6 3 2 6 4" xfId="3990"/>
    <cellStyle name="Normal 6 3 2 6 4 2" xfId="9070"/>
    <cellStyle name="Normal 6 3 2 6 5" xfId="5758"/>
    <cellStyle name="Normal 6 3 2 6 5 2" xfId="10700"/>
    <cellStyle name="Normal 6 3 2 6 6" xfId="7266"/>
    <cellStyle name="Normal 6 3 2 6 7" xfId="2304"/>
    <cellStyle name="Normal 6 3 2 7" xfId="893"/>
    <cellStyle name="Normal 6 3 2 7 2" xfId="1780"/>
    <cellStyle name="Normal 6 3 2 7 2 2" xfId="5138"/>
    <cellStyle name="Normal 6 3 2 7 2 2 2" xfId="10122"/>
    <cellStyle name="Normal 6 3 2 7 2 3" xfId="6867"/>
    <cellStyle name="Normal 6 3 2 7 2 3 2" xfId="11809"/>
    <cellStyle name="Normal 6 3 2 7 2 4" xfId="8375"/>
    <cellStyle name="Normal 6 3 2 7 2 5" xfId="3413"/>
    <cellStyle name="Normal 6 3 2 7 3" xfId="4335"/>
    <cellStyle name="Normal 6 3 2 7 3 2" xfId="9321"/>
    <cellStyle name="Normal 6 3 2 7 4" xfId="6080"/>
    <cellStyle name="Normal 6 3 2 7 4 2" xfId="11022"/>
    <cellStyle name="Normal 6 3 2 7 5" xfId="7588"/>
    <cellStyle name="Normal 6 3 2 7 6" xfId="2626"/>
    <cellStyle name="Normal 6 3 2 8" xfId="1360"/>
    <cellStyle name="Normal 6 3 2 8 2" xfId="4718"/>
    <cellStyle name="Normal 6 3 2 8 2 2" xfId="9702"/>
    <cellStyle name="Normal 6 3 2 8 3" xfId="6447"/>
    <cellStyle name="Normal 6 3 2 8 3 2" xfId="11389"/>
    <cellStyle name="Normal 6 3 2 8 4" xfId="7955"/>
    <cellStyle name="Normal 6 3 2 8 5" xfId="2993"/>
    <cellStyle name="Normal 6 3 2 9" xfId="304"/>
    <cellStyle name="Normal 6 3 2 9 2" xfId="3936"/>
    <cellStyle name="Normal 6 3 2 9 2 2" xfId="9023"/>
    <cellStyle name="Normal 6 3 2 9 3" xfId="5714"/>
    <cellStyle name="Normal 6 3 2 9 3 2" xfId="10656"/>
    <cellStyle name="Normal 6 3 2 9 4" xfId="7222"/>
    <cellStyle name="Normal 6 3 2 9 5" xfId="2259"/>
    <cellStyle name="Normal 6 3 3" xfId="164"/>
    <cellStyle name="Normal 6 3 3 10" xfId="2196"/>
    <cellStyle name="Normal 6 3 3 10 2" xfId="5573"/>
    <cellStyle name="Normal 6 3 3 10 2 2" xfId="10528"/>
    <cellStyle name="Normal 6 3 3 10 3" xfId="8695"/>
    <cellStyle name="Normal 6 3 3 10 4" xfId="12239"/>
    <cellStyle name="Normal 6 3 3 11" xfId="3734"/>
    <cellStyle name="Normal 6 3 3 11 2" xfId="8832"/>
    <cellStyle name="Normal 6 3 3 11 3" xfId="12291"/>
    <cellStyle name="Normal 6 3 3 12" xfId="3893"/>
    <cellStyle name="Normal 6 3 3 12 2" xfId="8984"/>
    <cellStyle name="Normal 6 3 3 13" xfId="5678"/>
    <cellStyle name="Normal 6 3 3 13 2" xfId="10620"/>
    <cellStyle name="Normal 6 3 3 14" xfId="7186"/>
    <cellStyle name="Normal 6 3 3 15" xfId="2154"/>
    <cellStyle name="Normal 6 3 3 16" xfId="217"/>
    <cellStyle name="Normal 6 3 3 2" xfId="631"/>
    <cellStyle name="Normal 6 3 3 2 10" xfId="2401"/>
    <cellStyle name="Normal 6 3 3 2 2" xfId="792"/>
    <cellStyle name="Normal 6 3 3 2 2 2" xfId="1258"/>
    <cellStyle name="Normal 6 3 3 2 2 2 2" xfId="1783"/>
    <cellStyle name="Normal 6 3 3 2 2 2 2 2" xfId="5141"/>
    <cellStyle name="Normal 6 3 3 2 2 2 2 2 2" xfId="10125"/>
    <cellStyle name="Normal 6 3 3 2 2 2 2 3" xfId="6870"/>
    <cellStyle name="Normal 6 3 3 2 2 2 2 3 2" xfId="11812"/>
    <cellStyle name="Normal 6 3 3 2 2 2 2 4" xfId="8378"/>
    <cellStyle name="Normal 6 3 3 2 2 2 2 5" xfId="3416"/>
    <cellStyle name="Normal 6 3 3 2 2 2 3" xfId="4626"/>
    <cellStyle name="Normal 6 3 3 2 2 2 3 2" xfId="9610"/>
    <cellStyle name="Normal 6 3 3 2 2 2 4" xfId="6357"/>
    <cellStyle name="Normal 6 3 3 2 2 2 4 2" xfId="11299"/>
    <cellStyle name="Normal 6 3 3 2 2 2 5" xfId="7865"/>
    <cellStyle name="Normal 6 3 3 2 2 2 6" xfId="2903"/>
    <cellStyle name="Normal 6 3 3 2 2 3" xfId="1782"/>
    <cellStyle name="Normal 6 3 3 2 2 3 2" xfId="5140"/>
    <cellStyle name="Normal 6 3 3 2 2 3 2 2" xfId="10124"/>
    <cellStyle name="Normal 6 3 3 2 2 3 3" xfId="6869"/>
    <cellStyle name="Normal 6 3 3 2 2 3 3 2" xfId="11811"/>
    <cellStyle name="Normal 6 3 3 2 2 3 4" xfId="8377"/>
    <cellStyle name="Normal 6 3 3 2 2 3 5" xfId="3415"/>
    <cellStyle name="Normal 6 3 3 2 2 4" xfId="4243"/>
    <cellStyle name="Normal 6 3 3 2 2 4 2" xfId="9229"/>
    <cellStyle name="Normal 6 3 3 2 2 5" xfId="5990"/>
    <cellStyle name="Normal 6 3 3 2 2 5 2" xfId="10932"/>
    <cellStyle name="Normal 6 3 3 2 2 6" xfId="7498"/>
    <cellStyle name="Normal 6 3 3 2 2 7" xfId="2536"/>
    <cellStyle name="Normal 6 3 3 2 3" xfId="945"/>
    <cellStyle name="Normal 6 3 3 2 3 2" xfId="1784"/>
    <cellStyle name="Normal 6 3 3 2 3 2 2" xfId="5142"/>
    <cellStyle name="Normal 6 3 3 2 3 2 2 2" xfId="10126"/>
    <cellStyle name="Normal 6 3 3 2 3 2 3" xfId="6871"/>
    <cellStyle name="Normal 6 3 3 2 3 2 3 2" xfId="11813"/>
    <cellStyle name="Normal 6 3 3 2 3 2 4" xfId="8379"/>
    <cellStyle name="Normal 6 3 3 2 3 2 5" xfId="3417"/>
    <cellStyle name="Normal 6 3 3 2 3 3" xfId="4385"/>
    <cellStyle name="Normal 6 3 3 2 3 3 2" xfId="9370"/>
    <cellStyle name="Normal 6 3 3 2 3 4" xfId="6128"/>
    <cellStyle name="Normal 6 3 3 2 3 4 2" xfId="11070"/>
    <cellStyle name="Normal 6 3 3 2 3 5" xfId="7636"/>
    <cellStyle name="Normal 6 3 3 2 3 6" xfId="2674"/>
    <cellStyle name="Normal 6 3 3 2 4" xfId="1781"/>
    <cellStyle name="Normal 6 3 3 2 4 2" xfId="5139"/>
    <cellStyle name="Normal 6 3 3 2 4 2 2" xfId="10123"/>
    <cellStyle name="Normal 6 3 3 2 4 3" xfId="6868"/>
    <cellStyle name="Normal 6 3 3 2 4 3 2" xfId="11810"/>
    <cellStyle name="Normal 6 3 3 2 4 4" xfId="8376"/>
    <cellStyle name="Normal 6 3 3 2 4 5" xfId="3414"/>
    <cellStyle name="Normal 6 3 3 2 5" xfId="3782"/>
    <cellStyle name="Normal 6 3 3 2 5 2" xfId="5578"/>
    <cellStyle name="Normal 6 3 3 2 5 2 2" xfId="10533"/>
    <cellStyle name="Normal 6 3 3 2 5 3" xfId="8743"/>
    <cellStyle name="Normal 6 3 3 2 5 4" xfId="12370"/>
    <cellStyle name="Normal 6 3 3 2 6" xfId="4107"/>
    <cellStyle name="Normal 6 3 3 2 6 2" xfId="8879"/>
    <cellStyle name="Normal 6 3 3 2 6 3" xfId="12347"/>
    <cellStyle name="Normal 6 3 3 2 7" xfId="4082"/>
    <cellStyle name="Normal 6 3 3 2 7 2" xfId="9145"/>
    <cellStyle name="Normal 6 3 3 2 8" xfId="5855"/>
    <cellStyle name="Normal 6 3 3 2 8 2" xfId="10797"/>
    <cellStyle name="Normal 6 3 3 2 9" xfId="7363"/>
    <cellStyle name="Normal 6 3 3 3" xfId="694"/>
    <cellStyle name="Normal 6 3 3 3 10" xfId="2443"/>
    <cellStyle name="Normal 6 3 3 3 2" xfId="835"/>
    <cellStyle name="Normal 6 3 3 3 2 2" xfId="1300"/>
    <cellStyle name="Normal 6 3 3 3 2 2 2" xfId="1787"/>
    <cellStyle name="Normal 6 3 3 3 2 2 2 2" xfId="5145"/>
    <cellStyle name="Normal 6 3 3 3 2 2 2 2 2" xfId="10129"/>
    <cellStyle name="Normal 6 3 3 3 2 2 2 3" xfId="6874"/>
    <cellStyle name="Normal 6 3 3 3 2 2 2 3 2" xfId="11816"/>
    <cellStyle name="Normal 6 3 3 3 2 2 2 4" xfId="8382"/>
    <cellStyle name="Normal 6 3 3 3 2 2 2 5" xfId="3420"/>
    <cellStyle name="Normal 6 3 3 3 2 2 3" xfId="4668"/>
    <cellStyle name="Normal 6 3 3 3 2 2 3 2" xfId="9652"/>
    <cellStyle name="Normal 6 3 3 3 2 2 4" xfId="6399"/>
    <cellStyle name="Normal 6 3 3 3 2 2 4 2" xfId="11341"/>
    <cellStyle name="Normal 6 3 3 3 2 2 5" xfId="7907"/>
    <cellStyle name="Normal 6 3 3 3 2 2 6" xfId="2945"/>
    <cellStyle name="Normal 6 3 3 3 2 3" xfId="1786"/>
    <cellStyle name="Normal 6 3 3 3 2 3 2" xfId="5144"/>
    <cellStyle name="Normal 6 3 3 3 2 3 2 2" xfId="10128"/>
    <cellStyle name="Normal 6 3 3 3 2 3 3" xfId="6873"/>
    <cellStyle name="Normal 6 3 3 3 2 3 3 2" xfId="11815"/>
    <cellStyle name="Normal 6 3 3 3 2 3 4" xfId="8381"/>
    <cellStyle name="Normal 6 3 3 3 2 3 5" xfId="3419"/>
    <cellStyle name="Normal 6 3 3 3 2 4" xfId="4285"/>
    <cellStyle name="Normal 6 3 3 3 2 4 2" xfId="9271"/>
    <cellStyle name="Normal 6 3 3 3 2 5" xfId="6032"/>
    <cellStyle name="Normal 6 3 3 3 2 5 2" xfId="10974"/>
    <cellStyle name="Normal 6 3 3 3 2 6" xfId="7540"/>
    <cellStyle name="Normal 6 3 3 3 2 7" xfId="2578"/>
    <cellStyle name="Normal 6 3 3 3 3" xfId="988"/>
    <cellStyle name="Normal 6 3 3 3 3 2" xfId="1788"/>
    <cellStyle name="Normal 6 3 3 3 3 2 2" xfId="5146"/>
    <cellStyle name="Normal 6 3 3 3 3 2 2 2" xfId="10130"/>
    <cellStyle name="Normal 6 3 3 3 3 2 3" xfId="6875"/>
    <cellStyle name="Normal 6 3 3 3 3 2 3 2" xfId="11817"/>
    <cellStyle name="Normal 6 3 3 3 3 2 4" xfId="8383"/>
    <cellStyle name="Normal 6 3 3 3 3 2 5" xfId="3421"/>
    <cellStyle name="Normal 6 3 3 3 3 3" xfId="4427"/>
    <cellStyle name="Normal 6 3 3 3 3 3 2" xfId="9412"/>
    <cellStyle name="Normal 6 3 3 3 3 4" xfId="6170"/>
    <cellStyle name="Normal 6 3 3 3 3 4 2" xfId="11112"/>
    <cellStyle name="Normal 6 3 3 3 3 5" xfId="7678"/>
    <cellStyle name="Normal 6 3 3 3 3 6" xfId="2716"/>
    <cellStyle name="Normal 6 3 3 3 4" xfId="1785"/>
    <cellStyle name="Normal 6 3 3 3 4 2" xfId="5143"/>
    <cellStyle name="Normal 6 3 3 3 4 2 2" xfId="10127"/>
    <cellStyle name="Normal 6 3 3 3 4 3" xfId="6872"/>
    <cellStyle name="Normal 6 3 3 3 4 3 2" xfId="11814"/>
    <cellStyle name="Normal 6 3 3 3 4 4" xfId="8380"/>
    <cellStyle name="Normal 6 3 3 3 4 5" xfId="3418"/>
    <cellStyle name="Normal 6 3 3 3 5" xfId="3825"/>
    <cellStyle name="Normal 6 3 3 3 5 2" xfId="5463"/>
    <cellStyle name="Normal 6 3 3 3 5 2 2" xfId="10440"/>
    <cellStyle name="Normal 6 3 3 3 5 3" xfId="8785"/>
    <cellStyle name="Normal 6 3 3 3 5 4" xfId="12131"/>
    <cellStyle name="Normal 6 3 3 3 6" xfId="4150"/>
    <cellStyle name="Normal 6 3 3 3 6 2" xfId="8921"/>
    <cellStyle name="Normal 6 3 3 3 6 3" xfId="12313"/>
    <cellStyle name="Normal 6 3 3 3 7" xfId="5455"/>
    <cellStyle name="Normal 6 3 3 3 7 2" xfId="10433"/>
    <cellStyle name="Normal 6 3 3 3 8" xfId="5897"/>
    <cellStyle name="Normal 6 3 3 3 8 2" xfId="10839"/>
    <cellStyle name="Normal 6 3 3 3 9" xfId="7405"/>
    <cellStyle name="Normal 6 3 3 4" xfId="528"/>
    <cellStyle name="Normal 6 3 3 4 2" xfId="1098"/>
    <cellStyle name="Normal 6 3 3 4 2 2" xfId="1790"/>
    <cellStyle name="Normal 6 3 3 4 2 2 2" xfId="5148"/>
    <cellStyle name="Normal 6 3 3 4 2 2 2 2" xfId="10132"/>
    <cellStyle name="Normal 6 3 3 4 2 2 3" xfId="6877"/>
    <cellStyle name="Normal 6 3 3 4 2 2 3 2" xfId="11819"/>
    <cellStyle name="Normal 6 3 3 4 2 2 4" xfId="8385"/>
    <cellStyle name="Normal 6 3 3 4 2 2 5" xfId="3423"/>
    <cellStyle name="Normal 6 3 3 4 2 3" xfId="4520"/>
    <cellStyle name="Normal 6 3 3 4 2 3 2" xfId="9505"/>
    <cellStyle name="Normal 6 3 3 4 2 4" xfId="6260"/>
    <cellStyle name="Normal 6 3 3 4 2 4 2" xfId="11202"/>
    <cellStyle name="Normal 6 3 3 4 2 5" xfId="7768"/>
    <cellStyle name="Normal 6 3 3 4 2 6" xfId="2806"/>
    <cellStyle name="Normal 6 3 3 4 3" xfId="1789"/>
    <cellStyle name="Normal 6 3 3 4 3 2" xfId="5147"/>
    <cellStyle name="Normal 6 3 3 4 3 2 2" xfId="10131"/>
    <cellStyle name="Normal 6 3 3 4 3 3" xfId="6876"/>
    <cellStyle name="Normal 6 3 3 4 3 3 2" xfId="11818"/>
    <cellStyle name="Normal 6 3 3 4 3 4" xfId="8384"/>
    <cellStyle name="Normal 6 3 3 4 3 5" xfId="3422"/>
    <cellStyle name="Normal 6 3 3 4 4" xfId="4051"/>
    <cellStyle name="Normal 6 3 3 4 4 2" xfId="9123"/>
    <cellStyle name="Normal 6 3 3 4 5" xfId="5808"/>
    <cellStyle name="Normal 6 3 3 4 5 2" xfId="10750"/>
    <cellStyle name="Normal 6 3 3 4 6" xfId="7316"/>
    <cellStyle name="Normal 6 3 3 4 7" xfId="2354"/>
    <cellStyle name="Normal 6 3 3 5" xfId="745"/>
    <cellStyle name="Normal 6 3 3 5 2" xfId="1211"/>
    <cellStyle name="Normal 6 3 3 5 2 2" xfId="1792"/>
    <cellStyle name="Normal 6 3 3 5 2 2 2" xfId="5150"/>
    <cellStyle name="Normal 6 3 3 5 2 2 2 2" xfId="10134"/>
    <cellStyle name="Normal 6 3 3 5 2 2 3" xfId="6879"/>
    <cellStyle name="Normal 6 3 3 5 2 2 3 2" xfId="11821"/>
    <cellStyle name="Normal 6 3 3 5 2 2 4" xfId="8387"/>
    <cellStyle name="Normal 6 3 3 5 2 2 5" xfId="3425"/>
    <cellStyle name="Normal 6 3 3 5 2 3" xfId="4579"/>
    <cellStyle name="Normal 6 3 3 5 2 3 2" xfId="9563"/>
    <cellStyle name="Normal 6 3 3 5 2 4" xfId="6310"/>
    <cellStyle name="Normal 6 3 3 5 2 4 2" xfId="11252"/>
    <cellStyle name="Normal 6 3 3 5 2 5" xfId="7818"/>
    <cellStyle name="Normal 6 3 3 5 2 6" xfId="2856"/>
    <cellStyle name="Normal 6 3 3 5 3" xfId="1791"/>
    <cellStyle name="Normal 6 3 3 5 3 2" xfId="5149"/>
    <cellStyle name="Normal 6 3 3 5 3 2 2" xfId="10133"/>
    <cellStyle name="Normal 6 3 3 5 3 3" xfId="6878"/>
    <cellStyle name="Normal 6 3 3 5 3 3 2" xfId="11820"/>
    <cellStyle name="Normal 6 3 3 5 3 4" xfId="8386"/>
    <cellStyle name="Normal 6 3 3 5 3 5" xfId="3424"/>
    <cellStyle name="Normal 6 3 3 5 4" xfId="4196"/>
    <cellStyle name="Normal 6 3 3 5 4 2" xfId="9182"/>
    <cellStyle name="Normal 6 3 3 5 5" xfId="5943"/>
    <cellStyle name="Normal 6 3 3 5 5 2" xfId="10885"/>
    <cellStyle name="Normal 6 3 3 5 6" xfId="7451"/>
    <cellStyle name="Normal 6 3 3 5 7" xfId="2489"/>
    <cellStyle name="Normal 6 3 3 6" xfId="412"/>
    <cellStyle name="Normal 6 3 3 6 2" xfId="1040"/>
    <cellStyle name="Normal 6 3 3 6 2 2" xfId="1794"/>
    <cellStyle name="Normal 6 3 3 6 2 2 2" xfId="5152"/>
    <cellStyle name="Normal 6 3 3 6 2 2 2 2" xfId="10136"/>
    <cellStyle name="Normal 6 3 3 6 2 2 3" xfId="6881"/>
    <cellStyle name="Normal 6 3 3 6 2 2 3 2" xfId="11823"/>
    <cellStyle name="Normal 6 3 3 6 2 2 4" xfId="8389"/>
    <cellStyle name="Normal 6 3 3 6 2 2 5" xfId="3427"/>
    <cellStyle name="Normal 6 3 3 6 2 3" xfId="4474"/>
    <cellStyle name="Normal 6 3 3 6 2 3 2" xfId="9459"/>
    <cellStyle name="Normal 6 3 3 6 2 4" xfId="6216"/>
    <cellStyle name="Normal 6 3 3 6 2 4 2" xfId="11158"/>
    <cellStyle name="Normal 6 3 3 6 2 5" xfId="7724"/>
    <cellStyle name="Normal 6 3 3 6 2 6" xfId="2762"/>
    <cellStyle name="Normal 6 3 3 6 3" xfId="1793"/>
    <cellStyle name="Normal 6 3 3 6 3 2" xfId="5151"/>
    <cellStyle name="Normal 6 3 3 6 3 2 2" xfId="10135"/>
    <cellStyle name="Normal 6 3 3 6 3 3" xfId="6880"/>
    <cellStyle name="Normal 6 3 3 6 3 3 2" xfId="11822"/>
    <cellStyle name="Normal 6 3 3 6 3 4" xfId="8388"/>
    <cellStyle name="Normal 6 3 3 6 3 5" xfId="3426"/>
    <cellStyle name="Normal 6 3 3 6 4" xfId="3991"/>
    <cellStyle name="Normal 6 3 3 6 4 2" xfId="9071"/>
    <cellStyle name="Normal 6 3 3 6 5" xfId="5759"/>
    <cellStyle name="Normal 6 3 3 6 5 2" xfId="10701"/>
    <cellStyle name="Normal 6 3 3 6 6" xfId="7267"/>
    <cellStyle name="Normal 6 3 3 6 7" xfId="2305"/>
    <cellStyle name="Normal 6 3 3 7" xfId="894"/>
    <cellStyle name="Normal 6 3 3 7 2" xfId="1795"/>
    <cellStyle name="Normal 6 3 3 7 2 2" xfId="5153"/>
    <cellStyle name="Normal 6 3 3 7 2 2 2" xfId="10137"/>
    <cellStyle name="Normal 6 3 3 7 2 3" xfId="6882"/>
    <cellStyle name="Normal 6 3 3 7 2 3 2" xfId="11824"/>
    <cellStyle name="Normal 6 3 3 7 2 4" xfId="8390"/>
    <cellStyle name="Normal 6 3 3 7 2 5" xfId="3428"/>
    <cellStyle name="Normal 6 3 3 7 3" xfId="4336"/>
    <cellStyle name="Normal 6 3 3 7 3 2" xfId="9322"/>
    <cellStyle name="Normal 6 3 3 7 4" xfId="6081"/>
    <cellStyle name="Normal 6 3 3 7 4 2" xfId="11023"/>
    <cellStyle name="Normal 6 3 3 7 5" xfId="7589"/>
    <cellStyle name="Normal 6 3 3 7 6" xfId="2627"/>
    <cellStyle name="Normal 6 3 3 8" xfId="1361"/>
    <cellStyle name="Normal 6 3 3 8 2" xfId="4719"/>
    <cellStyle name="Normal 6 3 3 8 2 2" xfId="9703"/>
    <cellStyle name="Normal 6 3 3 8 3" xfId="6448"/>
    <cellStyle name="Normal 6 3 3 8 3 2" xfId="11390"/>
    <cellStyle name="Normal 6 3 3 8 4" xfId="7956"/>
    <cellStyle name="Normal 6 3 3 8 5" xfId="2994"/>
    <cellStyle name="Normal 6 3 3 9" xfId="305"/>
    <cellStyle name="Normal 6 3 3 9 2" xfId="3937"/>
    <cellStyle name="Normal 6 3 3 9 2 2" xfId="9024"/>
    <cellStyle name="Normal 6 3 3 9 3" xfId="5715"/>
    <cellStyle name="Normal 6 3 3 9 3 2" xfId="10657"/>
    <cellStyle name="Normal 6 3 3 9 4" xfId="7223"/>
    <cellStyle name="Normal 6 3 3 9 5" xfId="2260"/>
    <cellStyle name="Normal 6 3 4" xfId="629"/>
    <cellStyle name="Normal 6 3 4 10" xfId="2399"/>
    <cellStyle name="Normal 6 3 4 2" xfId="790"/>
    <cellStyle name="Normal 6 3 4 2 2" xfId="1256"/>
    <cellStyle name="Normal 6 3 4 2 2 2" xfId="1798"/>
    <cellStyle name="Normal 6 3 4 2 2 2 2" xfId="5156"/>
    <cellStyle name="Normal 6 3 4 2 2 2 2 2" xfId="10140"/>
    <cellStyle name="Normal 6 3 4 2 2 2 3" xfId="6885"/>
    <cellStyle name="Normal 6 3 4 2 2 2 3 2" xfId="11827"/>
    <cellStyle name="Normal 6 3 4 2 2 2 4" xfId="8393"/>
    <cellStyle name="Normal 6 3 4 2 2 2 5" xfId="3431"/>
    <cellStyle name="Normal 6 3 4 2 2 3" xfId="4624"/>
    <cellStyle name="Normal 6 3 4 2 2 3 2" xfId="9608"/>
    <cellStyle name="Normal 6 3 4 2 2 4" xfId="6355"/>
    <cellStyle name="Normal 6 3 4 2 2 4 2" xfId="11297"/>
    <cellStyle name="Normal 6 3 4 2 2 5" xfId="7863"/>
    <cellStyle name="Normal 6 3 4 2 2 6" xfId="2901"/>
    <cellStyle name="Normal 6 3 4 2 3" xfId="1797"/>
    <cellStyle name="Normal 6 3 4 2 3 2" xfId="5155"/>
    <cellStyle name="Normal 6 3 4 2 3 2 2" xfId="10139"/>
    <cellStyle name="Normal 6 3 4 2 3 3" xfId="6884"/>
    <cellStyle name="Normal 6 3 4 2 3 3 2" xfId="11826"/>
    <cellStyle name="Normal 6 3 4 2 3 4" xfId="8392"/>
    <cellStyle name="Normal 6 3 4 2 3 5" xfId="3430"/>
    <cellStyle name="Normal 6 3 4 2 4" xfId="4241"/>
    <cellStyle name="Normal 6 3 4 2 4 2" xfId="9227"/>
    <cellStyle name="Normal 6 3 4 2 5" xfId="5988"/>
    <cellStyle name="Normal 6 3 4 2 5 2" xfId="10930"/>
    <cellStyle name="Normal 6 3 4 2 6" xfId="7496"/>
    <cellStyle name="Normal 6 3 4 2 7" xfId="2534"/>
    <cellStyle name="Normal 6 3 4 3" xfId="943"/>
    <cellStyle name="Normal 6 3 4 3 2" xfId="1799"/>
    <cellStyle name="Normal 6 3 4 3 2 2" xfId="5157"/>
    <cellStyle name="Normal 6 3 4 3 2 2 2" xfId="10141"/>
    <cellStyle name="Normal 6 3 4 3 2 3" xfId="6886"/>
    <cellStyle name="Normal 6 3 4 3 2 3 2" xfId="11828"/>
    <cellStyle name="Normal 6 3 4 3 2 4" xfId="8394"/>
    <cellStyle name="Normal 6 3 4 3 2 5" xfId="3432"/>
    <cellStyle name="Normal 6 3 4 3 3" xfId="4383"/>
    <cellStyle name="Normal 6 3 4 3 3 2" xfId="9368"/>
    <cellStyle name="Normal 6 3 4 3 4" xfId="6126"/>
    <cellStyle name="Normal 6 3 4 3 4 2" xfId="11068"/>
    <cellStyle name="Normal 6 3 4 3 5" xfId="7634"/>
    <cellStyle name="Normal 6 3 4 3 6" xfId="2672"/>
    <cellStyle name="Normal 6 3 4 4" xfId="1796"/>
    <cellStyle name="Normal 6 3 4 4 2" xfId="5154"/>
    <cellStyle name="Normal 6 3 4 4 2 2" xfId="10138"/>
    <cellStyle name="Normal 6 3 4 4 3" xfId="6883"/>
    <cellStyle name="Normal 6 3 4 4 3 2" xfId="11825"/>
    <cellStyle name="Normal 6 3 4 4 4" xfId="8391"/>
    <cellStyle name="Normal 6 3 4 4 5" xfId="3429"/>
    <cellStyle name="Normal 6 3 4 5" xfId="3780"/>
    <cellStyle name="Normal 6 3 4 5 2" xfId="5586"/>
    <cellStyle name="Normal 6 3 4 5 2 2" xfId="10540"/>
    <cellStyle name="Normal 6 3 4 5 3" xfId="8741"/>
    <cellStyle name="Normal 6 3 4 5 4" xfId="12116"/>
    <cellStyle name="Normal 6 3 4 6" xfId="4105"/>
    <cellStyle name="Normal 6 3 4 6 2" xfId="8877"/>
    <cellStyle name="Normal 6 3 4 6 3" xfId="12328"/>
    <cellStyle name="Normal 6 3 4 7" xfId="5497"/>
    <cellStyle name="Normal 6 3 4 7 2" xfId="10468"/>
    <cellStyle name="Normal 6 3 4 8" xfId="5853"/>
    <cellStyle name="Normal 6 3 4 8 2" xfId="10795"/>
    <cellStyle name="Normal 6 3 4 9" xfId="7361"/>
    <cellStyle name="Normal 6 3 5" xfId="692"/>
    <cellStyle name="Normal 6 3 5 10" xfId="2441"/>
    <cellStyle name="Normal 6 3 5 2" xfId="833"/>
    <cellStyle name="Normal 6 3 5 2 2" xfId="1298"/>
    <cellStyle name="Normal 6 3 5 2 2 2" xfId="1802"/>
    <cellStyle name="Normal 6 3 5 2 2 2 2" xfId="5160"/>
    <cellStyle name="Normal 6 3 5 2 2 2 2 2" xfId="10144"/>
    <cellStyle name="Normal 6 3 5 2 2 2 3" xfId="6889"/>
    <cellStyle name="Normal 6 3 5 2 2 2 3 2" xfId="11831"/>
    <cellStyle name="Normal 6 3 5 2 2 2 4" xfId="8397"/>
    <cellStyle name="Normal 6 3 5 2 2 2 5" xfId="3435"/>
    <cellStyle name="Normal 6 3 5 2 2 3" xfId="4666"/>
    <cellStyle name="Normal 6 3 5 2 2 3 2" xfId="9650"/>
    <cellStyle name="Normal 6 3 5 2 2 4" xfId="6397"/>
    <cellStyle name="Normal 6 3 5 2 2 4 2" xfId="11339"/>
    <cellStyle name="Normal 6 3 5 2 2 5" xfId="7905"/>
    <cellStyle name="Normal 6 3 5 2 2 6" xfId="2943"/>
    <cellStyle name="Normal 6 3 5 2 3" xfId="1801"/>
    <cellStyle name="Normal 6 3 5 2 3 2" xfId="5159"/>
    <cellStyle name="Normal 6 3 5 2 3 2 2" xfId="10143"/>
    <cellStyle name="Normal 6 3 5 2 3 3" xfId="6888"/>
    <cellStyle name="Normal 6 3 5 2 3 3 2" xfId="11830"/>
    <cellStyle name="Normal 6 3 5 2 3 4" xfId="8396"/>
    <cellStyle name="Normal 6 3 5 2 3 5" xfId="3434"/>
    <cellStyle name="Normal 6 3 5 2 4" xfId="4283"/>
    <cellStyle name="Normal 6 3 5 2 4 2" xfId="9269"/>
    <cellStyle name="Normal 6 3 5 2 5" xfId="6030"/>
    <cellStyle name="Normal 6 3 5 2 5 2" xfId="10972"/>
    <cellStyle name="Normal 6 3 5 2 6" xfId="7538"/>
    <cellStyle name="Normal 6 3 5 2 7" xfId="2576"/>
    <cellStyle name="Normal 6 3 5 3" xfId="986"/>
    <cellStyle name="Normal 6 3 5 3 2" xfId="1803"/>
    <cellStyle name="Normal 6 3 5 3 2 2" xfId="5161"/>
    <cellStyle name="Normal 6 3 5 3 2 2 2" xfId="10145"/>
    <cellStyle name="Normal 6 3 5 3 2 3" xfId="6890"/>
    <cellStyle name="Normal 6 3 5 3 2 3 2" xfId="11832"/>
    <cellStyle name="Normal 6 3 5 3 2 4" xfId="8398"/>
    <cellStyle name="Normal 6 3 5 3 2 5" xfId="3436"/>
    <cellStyle name="Normal 6 3 5 3 3" xfId="4425"/>
    <cellStyle name="Normal 6 3 5 3 3 2" xfId="9410"/>
    <cellStyle name="Normal 6 3 5 3 4" xfId="6168"/>
    <cellStyle name="Normal 6 3 5 3 4 2" xfId="11110"/>
    <cellStyle name="Normal 6 3 5 3 5" xfId="7676"/>
    <cellStyle name="Normal 6 3 5 3 6" xfId="2714"/>
    <cellStyle name="Normal 6 3 5 4" xfId="1800"/>
    <cellStyle name="Normal 6 3 5 4 2" xfId="5158"/>
    <cellStyle name="Normal 6 3 5 4 2 2" xfId="10142"/>
    <cellStyle name="Normal 6 3 5 4 3" xfId="6887"/>
    <cellStyle name="Normal 6 3 5 4 3 2" xfId="11829"/>
    <cellStyle name="Normal 6 3 5 4 4" xfId="8395"/>
    <cellStyle name="Normal 6 3 5 4 5" xfId="3433"/>
    <cellStyle name="Normal 6 3 5 5" xfId="3823"/>
    <cellStyle name="Normal 6 3 5 5 2" xfId="4307"/>
    <cellStyle name="Normal 6 3 5 5 2 2" xfId="9293"/>
    <cellStyle name="Normal 6 3 5 5 3" xfId="8783"/>
    <cellStyle name="Normal 6 3 5 5 4" xfId="12207"/>
    <cellStyle name="Normal 6 3 5 6" xfId="4148"/>
    <cellStyle name="Normal 6 3 5 6 2" xfId="8919"/>
    <cellStyle name="Normal 6 3 5 6 3" xfId="12236"/>
    <cellStyle name="Normal 6 3 5 7" xfId="4096"/>
    <cellStyle name="Normal 6 3 5 7 2" xfId="9150"/>
    <cellStyle name="Normal 6 3 5 8" xfId="5895"/>
    <cellStyle name="Normal 6 3 5 8 2" xfId="10837"/>
    <cellStyle name="Normal 6 3 5 9" xfId="7403"/>
    <cellStyle name="Normal 6 3 6" xfId="526"/>
    <cellStyle name="Normal 6 3 6 2" xfId="1096"/>
    <cellStyle name="Normal 6 3 6 2 2" xfId="1805"/>
    <cellStyle name="Normal 6 3 6 2 2 2" xfId="5163"/>
    <cellStyle name="Normal 6 3 6 2 2 2 2" xfId="10147"/>
    <cellStyle name="Normal 6 3 6 2 2 3" xfId="6892"/>
    <cellStyle name="Normal 6 3 6 2 2 3 2" xfId="11834"/>
    <cellStyle name="Normal 6 3 6 2 2 4" xfId="8400"/>
    <cellStyle name="Normal 6 3 6 2 2 5" xfId="3438"/>
    <cellStyle name="Normal 6 3 6 2 3" xfId="4518"/>
    <cellStyle name="Normal 6 3 6 2 3 2" xfId="9503"/>
    <cellStyle name="Normal 6 3 6 2 4" xfId="6258"/>
    <cellStyle name="Normal 6 3 6 2 4 2" xfId="11200"/>
    <cellStyle name="Normal 6 3 6 2 5" xfId="7766"/>
    <cellStyle name="Normal 6 3 6 2 6" xfId="2804"/>
    <cellStyle name="Normal 6 3 6 3" xfId="1804"/>
    <cellStyle name="Normal 6 3 6 3 2" xfId="5162"/>
    <cellStyle name="Normal 6 3 6 3 2 2" xfId="10146"/>
    <cellStyle name="Normal 6 3 6 3 3" xfId="6891"/>
    <cellStyle name="Normal 6 3 6 3 3 2" xfId="11833"/>
    <cellStyle name="Normal 6 3 6 3 4" xfId="8399"/>
    <cellStyle name="Normal 6 3 6 3 5" xfId="3437"/>
    <cellStyle name="Normal 6 3 6 4" xfId="4049"/>
    <cellStyle name="Normal 6 3 6 4 2" xfId="9121"/>
    <cellStyle name="Normal 6 3 6 5" xfId="5806"/>
    <cellStyle name="Normal 6 3 6 5 2" xfId="10748"/>
    <cellStyle name="Normal 6 3 6 6" xfId="7314"/>
    <cellStyle name="Normal 6 3 6 7" xfId="2352"/>
    <cellStyle name="Normal 6 3 7" xfId="743"/>
    <cellStyle name="Normal 6 3 7 2" xfId="1209"/>
    <cellStyle name="Normal 6 3 7 2 2" xfId="1807"/>
    <cellStyle name="Normal 6 3 7 2 2 2" xfId="5165"/>
    <cellStyle name="Normal 6 3 7 2 2 2 2" xfId="10149"/>
    <cellStyle name="Normal 6 3 7 2 2 3" xfId="6894"/>
    <cellStyle name="Normal 6 3 7 2 2 3 2" xfId="11836"/>
    <cellStyle name="Normal 6 3 7 2 2 4" xfId="8402"/>
    <cellStyle name="Normal 6 3 7 2 2 5" xfId="3440"/>
    <cellStyle name="Normal 6 3 7 2 3" xfId="4577"/>
    <cellStyle name="Normal 6 3 7 2 3 2" xfId="9561"/>
    <cellStyle name="Normal 6 3 7 2 4" xfId="6308"/>
    <cellStyle name="Normal 6 3 7 2 4 2" xfId="11250"/>
    <cellStyle name="Normal 6 3 7 2 5" xfId="7816"/>
    <cellStyle name="Normal 6 3 7 2 6" xfId="2854"/>
    <cellStyle name="Normal 6 3 7 3" xfId="1806"/>
    <cellStyle name="Normal 6 3 7 3 2" xfId="5164"/>
    <cellStyle name="Normal 6 3 7 3 2 2" xfId="10148"/>
    <cellStyle name="Normal 6 3 7 3 3" xfId="6893"/>
    <cellStyle name="Normal 6 3 7 3 3 2" xfId="11835"/>
    <cellStyle name="Normal 6 3 7 3 4" xfId="8401"/>
    <cellStyle name="Normal 6 3 7 3 5" xfId="3439"/>
    <cellStyle name="Normal 6 3 7 4" xfId="4194"/>
    <cellStyle name="Normal 6 3 7 4 2" xfId="9180"/>
    <cellStyle name="Normal 6 3 7 5" xfId="5941"/>
    <cellStyle name="Normal 6 3 7 5 2" xfId="10883"/>
    <cellStyle name="Normal 6 3 7 6" xfId="7449"/>
    <cellStyle name="Normal 6 3 7 7" xfId="2487"/>
    <cellStyle name="Normal 6 3 8" xfId="410"/>
    <cellStyle name="Normal 6 3 8 2" xfId="1038"/>
    <cellStyle name="Normal 6 3 8 2 2" xfId="1809"/>
    <cellStyle name="Normal 6 3 8 2 2 2" xfId="5167"/>
    <cellStyle name="Normal 6 3 8 2 2 2 2" xfId="10151"/>
    <cellStyle name="Normal 6 3 8 2 2 3" xfId="6896"/>
    <cellStyle name="Normal 6 3 8 2 2 3 2" xfId="11838"/>
    <cellStyle name="Normal 6 3 8 2 2 4" xfId="8404"/>
    <cellStyle name="Normal 6 3 8 2 2 5" xfId="3442"/>
    <cellStyle name="Normal 6 3 8 2 3" xfId="4472"/>
    <cellStyle name="Normal 6 3 8 2 3 2" xfId="9457"/>
    <cellStyle name="Normal 6 3 8 2 4" xfId="6214"/>
    <cellStyle name="Normal 6 3 8 2 4 2" xfId="11156"/>
    <cellStyle name="Normal 6 3 8 2 5" xfId="7722"/>
    <cellStyle name="Normal 6 3 8 2 6" xfId="2760"/>
    <cellStyle name="Normal 6 3 8 3" xfId="1808"/>
    <cellStyle name="Normal 6 3 8 3 2" xfId="5166"/>
    <cellStyle name="Normal 6 3 8 3 2 2" xfId="10150"/>
    <cellStyle name="Normal 6 3 8 3 3" xfId="6895"/>
    <cellStyle name="Normal 6 3 8 3 3 2" xfId="11837"/>
    <cellStyle name="Normal 6 3 8 3 4" xfId="8403"/>
    <cellStyle name="Normal 6 3 8 3 5" xfId="3441"/>
    <cellStyle name="Normal 6 3 8 4" xfId="3989"/>
    <cellStyle name="Normal 6 3 8 4 2" xfId="9069"/>
    <cellStyle name="Normal 6 3 8 5" xfId="5757"/>
    <cellStyle name="Normal 6 3 8 5 2" xfId="10699"/>
    <cellStyle name="Normal 6 3 8 6" xfId="7265"/>
    <cellStyle name="Normal 6 3 8 7" xfId="2303"/>
    <cellStyle name="Normal 6 3 9" xfId="892"/>
    <cellStyle name="Normal 6 3 9 2" xfId="1810"/>
    <cellStyle name="Normal 6 3 9 2 2" xfId="5168"/>
    <cellStyle name="Normal 6 3 9 2 2 2" xfId="10152"/>
    <cellStyle name="Normal 6 3 9 2 3" xfId="6897"/>
    <cellStyle name="Normal 6 3 9 2 3 2" xfId="11839"/>
    <cellStyle name="Normal 6 3 9 2 4" xfId="8405"/>
    <cellStyle name="Normal 6 3 9 2 5" xfId="3443"/>
    <cellStyle name="Normal 6 3 9 3" xfId="4334"/>
    <cellStyle name="Normal 6 3 9 3 2" xfId="9320"/>
    <cellStyle name="Normal 6 3 9 4" xfId="6079"/>
    <cellStyle name="Normal 6 3 9 4 2" xfId="11021"/>
    <cellStyle name="Normal 6 3 9 5" xfId="7587"/>
    <cellStyle name="Normal 6 3 9 6" xfId="2625"/>
    <cellStyle name="Normal 6 4" xfId="165"/>
    <cellStyle name="Normal 6 4 10" xfId="2178"/>
    <cellStyle name="Normal 6 4 10 2" xfId="5535"/>
    <cellStyle name="Normal 6 4 10 2 2" xfId="10498"/>
    <cellStyle name="Normal 6 4 10 3" xfId="8696"/>
    <cellStyle name="Normal 6 4 10 4" xfId="12109"/>
    <cellStyle name="Normal 6 4 11" xfId="3735"/>
    <cellStyle name="Normal 6 4 11 2" xfId="8833"/>
    <cellStyle name="Normal 6 4 11 3" xfId="12143"/>
    <cellStyle name="Normal 6 4 12" xfId="3871"/>
    <cellStyle name="Normal 6 4 12 2" xfId="8963"/>
    <cellStyle name="Normal 6 4 13" xfId="5660"/>
    <cellStyle name="Normal 6 4 13 2" xfId="10602"/>
    <cellStyle name="Normal 6 4 14" xfId="7168"/>
    <cellStyle name="Normal 6 4 15" xfId="2155"/>
    <cellStyle name="Normal 6 4 16" xfId="199"/>
    <cellStyle name="Normal 6 4 2" xfId="632"/>
    <cellStyle name="Normal 6 4 2 10" xfId="2402"/>
    <cellStyle name="Normal 6 4 2 2" xfId="793"/>
    <cellStyle name="Normal 6 4 2 2 2" xfId="1259"/>
    <cellStyle name="Normal 6 4 2 2 2 2" xfId="1813"/>
    <cellStyle name="Normal 6 4 2 2 2 2 2" xfId="5171"/>
    <cellStyle name="Normal 6 4 2 2 2 2 2 2" xfId="10155"/>
    <cellStyle name="Normal 6 4 2 2 2 2 3" xfId="6900"/>
    <cellStyle name="Normal 6 4 2 2 2 2 3 2" xfId="11842"/>
    <cellStyle name="Normal 6 4 2 2 2 2 4" xfId="8408"/>
    <cellStyle name="Normal 6 4 2 2 2 2 5" xfId="3446"/>
    <cellStyle name="Normal 6 4 2 2 2 3" xfId="4627"/>
    <cellStyle name="Normal 6 4 2 2 2 3 2" xfId="9611"/>
    <cellStyle name="Normal 6 4 2 2 2 4" xfId="6358"/>
    <cellStyle name="Normal 6 4 2 2 2 4 2" xfId="11300"/>
    <cellStyle name="Normal 6 4 2 2 2 5" xfId="7866"/>
    <cellStyle name="Normal 6 4 2 2 2 6" xfId="2904"/>
    <cellStyle name="Normal 6 4 2 2 3" xfId="1812"/>
    <cellStyle name="Normal 6 4 2 2 3 2" xfId="5170"/>
    <cellStyle name="Normal 6 4 2 2 3 2 2" xfId="10154"/>
    <cellStyle name="Normal 6 4 2 2 3 3" xfId="6899"/>
    <cellStyle name="Normal 6 4 2 2 3 3 2" xfId="11841"/>
    <cellStyle name="Normal 6 4 2 2 3 4" xfId="8407"/>
    <cellStyle name="Normal 6 4 2 2 3 5" xfId="3445"/>
    <cellStyle name="Normal 6 4 2 2 4" xfId="4244"/>
    <cellStyle name="Normal 6 4 2 2 4 2" xfId="9230"/>
    <cellStyle name="Normal 6 4 2 2 5" xfId="5991"/>
    <cellStyle name="Normal 6 4 2 2 5 2" xfId="10933"/>
    <cellStyle name="Normal 6 4 2 2 6" xfId="7499"/>
    <cellStyle name="Normal 6 4 2 2 7" xfId="2537"/>
    <cellStyle name="Normal 6 4 2 3" xfId="946"/>
    <cellStyle name="Normal 6 4 2 3 2" xfId="1814"/>
    <cellStyle name="Normal 6 4 2 3 2 2" xfId="5172"/>
    <cellStyle name="Normal 6 4 2 3 2 2 2" xfId="10156"/>
    <cellStyle name="Normal 6 4 2 3 2 3" xfId="6901"/>
    <cellStyle name="Normal 6 4 2 3 2 3 2" xfId="11843"/>
    <cellStyle name="Normal 6 4 2 3 2 4" xfId="8409"/>
    <cellStyle name="Normal 6 4 2 3 2 5" xfId="3447"/>
    <cellStyle name="Normal 6 4 2 3 3" xfId="4386"/>
    <cellStyle name="Normal 6 4 2 3 3 2" xfId="9371"/>
    <cellStyle name="Normal 6 4 2 3 4" xfId="6129"/>
    <cellStyle name="Normal 6 4 2 3 4 2" xfId="11071"/>
    <cellStyle name="Normal 6 4 2 3 5" xfId="7637"/>
    <cellStyle name="Normal 6 4 2 3 6" xfId="2675"/>
    <cellStyle name="Normal 6 4 2 4" xfId="1811"/>
    <cellStyle name="Normal 6 4 2 4 2" xfId="5169"/>
    <cellStyle name="Normal 6 4 2 4 2 2" xfId="10153"/>
    <cellStyle name="Normal 6 4 2 4 3" xfId="6898"/>
    <cellStyle name="Normal 6 4 2 4 3 2" xfId="11840"/>
    <cellStyle name="Normal 6 4 2 4 4" xfId="8406"/>
    <cellStyle name="Normal 6 4 2 4 5" xfId="3444"/>
    <cellStyle name="Normal 6 4 2 5" xfId="3783"/>
    <cellStyle name="Normal 6 4 2 5 2" xfId="5458"/>
    <cellStyle name="Normal 6 4 2 5 2 2" xfId="10435"/>
    <cellStyle name="Normal 6 4 2 5 3" xfId="8744"/>
    <cellStyle name="Normal 6 4 2 5 4" xfId="12194"/>
    <cellStyle name="Normal 6 4 2 6" xfId="4108"/>
    <cellStyle name="Normal 6 4 2 6 2" xfId="8880"/>
    <cellStyle name="Normal 6 4 2 6 3" xfId="12368"/>
    <cellStyle name="Normal 6 4 2 7" xfId="5617"/>
    <cellStyle name="Normal 6 4 2 7 2" xfId="10566"/>
    <cellStyle name="Normal 6 4 2 8" xfId="5856"/>
    <cellStyle name="Normal 6 4 2 8 2" xfId="10798"/>
    <cellStyle name="Normal 6 4 2 9" xfId="7364"/>
    <cellStyle name="Normal 6 4 3" xfId="695"/>
    <cellStyle name="Normal 6 4 3 10" xfId="2444"/>
    <cellStyle name="Normal 6 4 3 2" xfId="836"/>
    <cellStyle name="Normal 6 4 3 2 2" xfId="1301"/>
    <cellStyle name="Normal 6 4 3 2 2 2" xfId="1817"/>
    <cellStyle name="Normal 6 4 3 2 2 2 2" xfId="5175"/>
    <cellStyle name="Normal 6 4 3 2 2 2 2 2" xfId="10159"/>
    <cellStyle name="Normal 6 4 3 2 2 2 3" xfId="6904"/>
    <cellStyle name="Normal 6 4 3 2 2 2 3 2" xfId="11846"/>
    <cellStyle name="Normal 6 4 3 2 2 2 4" xfId="8412"/>
    <cellStyle name="Normal 6 4 3 2 2 2 5" xfId="3450"/>
    <cellStyle name="Normal 6 4 3 2 2 3" xfId="4669"/>
    <cellStyle name="Normal 6 4 3 2 2 3 2" xfId="9653"/>
    <cellStyle name="Normal 6 4 3 2 2 4" xfId="6400"/>
    <cellStyle name="Normal 6 4 3 2 2 4 2" xfId="11342"/>
    <cellStyle name="Normal 6 4 3 2 2 5" xfId="7908"/>
    <cellStyle name="Normal 6 4 3 2 2 6" xfId="2946"/>
    <cellStyle name="Normal 6 4 3 2 3" xfId="1816"/>
    <cellStyle name="Normal 6 4 3 2 3 2" xfId="5174"/>
    <cellStyle name="Normal 6 4 3 2 3 2 2" xfId="10158"/>
    <cellStyle name="Normal 6 4 3 2 3 3" xfId="6903"/>
    <cellStyle name="Normal 6 4 3 2 3 3 2" xfId="11845"/>
    <cellStyle name="Normal 6 4 3 2 3 4" xfId="8411"/>
    <cellStyle name="Normal 6 4 3 2 3 5" xfId="3449"/>
    <cellStyle name="Normal 6 4 3 2 4" xfId="4286"/>
    <cellStyle name="Normal 6 4 3 2 4 2" xfId="9272"/>
    <cellStyle name="Normal 6 4 3 2 5" xfId="6033"/>
    <cellStyle name="Normal 6 4 3 2 5 2" xfId="10975"/>
    <cellStyle name="Normal 6 4 3 2 6" xfId="7541"/>
    <cellStyle name="Normal 6 4 3 2 7" xfId="2579"/>
    <cellStyle name="Normal 6 4 3 3" xfId="989"/>
    <cellStyle name="Normal 6 4 3 3 2" xfId="1818"/>
    <cellStyle name="Normal 6 4 3 3 2 2" xfId="5176"/>
    <cellStyle name="Normal 6 4 3 3 2 2 2" xfId="10160"/>
    <cellStyle name="Normal 6 4 3 3 2 3" xfId="6905"/>
    <cellStyle name="Normal 6 4 3 3 2 3 2" xfId="11847"/>
    <cellStyle name="Normal 6 4 3 3 2 4" xfId="8413"/>
    <cellStyle name="Normal 6 4 3 3 2 5" xfId="3451"/>
    <cellStyle name="Normal 6 4 3 3 3" xfId="4428"/>
    <cellStyle name="Normal 6 4 3 3 3 2" xfId="9413"/>
    <cellStyle name="Normal 6 4 3 3 4" xfId="6171"/>
    <cellStyle name="Normal 6 4 3 3 4 2" xfId="11113"/>
    <cellStyle name="Normal 6 4 3 3 5" xfId="7679"/>
    <cellStyle name="Normal 6 4 3 3 6" xfId="2717"/>
    <cellStyle name="Normal 6 4 3 4" xfId="1815"/>
    <cellStyle name="Normal 6 4 3 4 2" xfId="5173"/>
    <cellStyle name="Normal 6 4 3 4 2 2" xfId="10157"/>
    <cellStyle name="Normal 6 4 3 4 3" xfId="6902"/>
    <cellStyle name="Normal 6 4 3 4 3 2" xfId="11844"/>
    <cellStyle name="Normal 6 4 3 4 4" xfId="8410"/>
    <cellStyle name="Normal 6 4 3 4 5" xfId="3448"/>
    <cellStyle name="Normal 6 4 3 5" xfId="3826"/>
    <cellStyle name="Normal 6 4 3 5 2" xfId="4017"/>
    <cellStyle name="Normal 6 4 3 5 2 2" xfId="9091"/>
    <cellStyle name="Normal 6 4 3 5 3" xfId="8786"/>
    <cellStyle name="Normal 6 4 3 5 4" xfId="12366"/>
    <cellStyle name="Normal 6 4 3 6" xfId="4151"/>
    <cellStyle name="Normal 6 4 3 6 2" xfId="8922"/>
    <cellStyle name="Normal 6 4 3 6 3" xfId="12202"/>
    <cellStyle name="Normal 6 4 3 7" xfId="5585"/>
    <cellStyle name="Normal 6 4 3 7 2" xfId="10539"/>
    <cellStyle name="Normal 6 4 3 8" xfId="5898"/>
    <cellStyle name="Normal 6 4 3 8 2" xfId="10840"/>
    <cellStyle name="Normal 6 4 3 9" xfId="7406"/>
    <cellStyle name="Normal 6 4 4" xfId="529"/>
    <cellStyle name="Normal 6 4 4 2" xfId="1099"/>
    <cellStyle name="Normal 6 4 4 2 2" xfId="1820"/>
    <cellStyle name="Normal 6 4 4 2 2 2" xfId="5178"/>
    <cellStyle name="Normal 6 4 4 2 2 2 2" xfId="10162"/>
    <cellStyle name="Normal 6 4 4 2 2 3" xfId="6907"/>
    <cellStyle name="Normal 6 4 4 2 2 3 2" xfId="11849"/>
    <cellStyle name="Normal 6 4 4 2 2 4" xfId="8415"/>
    <cellStyle name="Normal 6 4 4 2 2 5" xfId="3453"/>
    <cellStyle name="Normal 6 4 4 2 3" xfId="4521"/>
    <cellStyle name="Normal 6 4 4 2 3 2" xfId="9506"/>
    <cellStyle name="Normal 6 4 4 2 4" xfId="6261"/>
    <cellStyle name="Normal 6 4 4 2 4 2" xfId="11203"/>
    <cellStyle name="Normal 6 4 4 2 5" xfId="7769"/>
    <cellStyle name="Normal 6 4 4 2 6" xfId="2807"/>
    <cellStyle name="Normal 6 4 4 3" xfId="1819"/>
    <cellStyle name="Normal 6 4 4 3 2" xfId="5177"/>
    <cellStyle name="Normal 6 4 4 3 2 2" xfId="10161"/>
    <cellStyle name="Normal 6 4 4 3 3" xfId="6906"/>
    <cellStyle name="Normal 6 4 4 3 3 2" xfId="11848"/>
    <cellStyle name="Normal 6 4 4 3 4" xfId="8414"/>
    <cellStyle name="Normal 6 4 4 3 5" xfId="3452"/>
    <cellStyle name="Normal 6 4 4 4" xfId="4052"/>
    <cellStyle name="Normal 6 4 4 4 2" xfId="9124"/>
    <cellStyle name="Normal 6 4 4 5" xfId="5809"/>
    <cellStyle name="Normal 6 4 4 5 2" xfId="10751"/>
    <cellStyle name="Normal 6 4 4 6" xfId="7317"/>
    <cellStyle name="Normal 6 4 4 7" xfId="2355"/>
    <cellStyle name="Normal 6 4 5" xfId="746"/>
    <cellStyle name="Normal 6 4 5 2" xfId="1212"/>
    <cellStyle name="Normal 6 4 5 2 2" xfId="1822"/>
    <cellStyle name="Normal 6 4 5 2 2 2" xfId="5180"/>
    <cellStyle name="Normal 6 4 5 2 2 2 2" xfId="10164"/>
    <cellStyle name="Normal 6 4 5 2 2 3" xfId="6909"/>
    <cellStyle name="Normal 6 4 5 2 2 3 2" xfId="11851"/>
    <cellStyle name="Normal 6 4 5 2 2 4" xfId="8417"/>
    <cellStyle name="Normal 6 4 5 2 2 5" xfId="3455"/>
    <cellStyle name="Normal 6 4 5 2 3" xfId="4580"/>
    <cellStyle name="Normal 6 4 5 2 3 2" xfId="9564"/>
    <cellStyle name="Normal 6 4 5 2 4" xfId="6311"/>
    <cellStyle name="Normal 6 4 5 2 4 2" xfId="11253"/>
    <cellStyle name="Normal 6 4 5 2 5" xfId="7819"/>
    <cellStyle name="Normal 6 4 5 2 6" xfId="2857"/>
    <cellStyle name="Normal 6 4 5 3" xfId="1821"/>
    <cellStyle name="Normal 6 4 5 3 2" xfId="5179"/>
    <cellStyle name="Normal 6 4 5 3 2 2" xfId="10163"/>
    <cellStyle name="Normal 6 4 5 3 3" xfId="6908"/>
    <cellStyle name="Normal 6 4 5 3 3 2" xfId="11850"/>
    <cellStyle name="Normal 6 4 5 3 4" xfId="8416"/>
    <cellStyle name="Normal 6 4 5 3 5" xfId="3454"/>
    <cellStyle name="Normal 6 4 5 4" xfId="4197"/>
    <cellStyle name="Normal 6 4 5 4 2" xfId="9183"/>
    <cellStyle name="Normal 6 4 5 5" xfId="5944"/>
    <cellStyle name="Normal 6 4 5 5 2" xfId="10886"/>
    <cellStyle name="Normal 6 4 5 6" xfId="7452"/>
    <cellStyle name="Normal 6 4 5 7" xfId="2490"/>
    <cellStyle name="Normal 6 4 6" xfId="413"/>
    <cellStyle name="Normal 6 4 6 2" xfId="1041"/>
    <cellStyle name="Normal 6 4 6 2 2" xfId="1824"/>
    <cellStyle name="Normal 6 4 6 2 2 2" xfId="5182"/>
    <cellStyle name="Normal 6 4 6 2 2 2 2" xfId="10166"/>
    <cellStyle name="Normal 6 4 6 2 2 3" xfId="6911"/>
    <cellStyle name="Normal 6 4 6 2 2 3 2" xfId="11853"/>
    <cellStyle name="Normal 6 4 6 2 2 4" xfId="8419"/>
    <cellStyle name="Normal 6 4 6 2 2 5" xfId="3457"/>
    <cellStyle name="Normal 6 4 6 2 3" xfId="4475"/>
    <cellStyle name="Normal 6 4 6 2 3 2" xfId="9460"/>
    <cellStyle name="Normal 6 4 6 2 4" xfId="6217"/>
    <cellStyle name="Normal 6 4 6 2 4 2" xfId="11159"/>
    <cellStyle name="Normal 6 4 6 2 5" xfId="7725"/>
    <cellStyle name="Normal 6 4 6 2 6" xfId="2763"/>
    <cellStyle name="Normal 6 4 6 3" xfId="1823"/>
    <cellStyle name="Normal 6 4 6 3 2" xfId="5181"/>
    <cellStyle name="Normal 6 4 6 3 2 2" xfId="10165"/>
    <cellStyle name="Normal 6 4 6 3 3" xfId="6910"/>
    <cellStyle name="Normal 6 4 6 3 3 2" xfId="11852"/>
    <cellStyle name="Normal 6 4 6 3 4" xfId="8418"/>
    <cellStyle name="Normal 6 4 6 3 5" xfId="3456"/>
    <cellStyle name="Normal 6 4 6 4" xfId="3992"/>
    <cellStyle name="Normal 6 4 6 4 2" xfId="9072"/>
    <cellStyle name="Normal 6 4 6 5" xfId="5760"/>
    <cellStyle name="Normal 6 4 6 5 2" xfId="10702"/>
    <cellStyle name="Normal 6 4 6 6" xfId="7268"/>
    <cellStyle name="Normal 6 4 6 7" xfId="2306"/>
    <cellStyle name="Normal 6 4 7" xfId="895"/>
    <cellStyle name="Normal 6 4 7 2" xfId="1825"/>
    <cellStyle name="Normal 6 4 7 2 2" xfId="5183"/>
    <cellStyle name="Normal 6 4 7 2 2 2" xfId="10167"/>
    <cellStyle name="Normal 6 4 7 2 3" xfId="6912"/>
    <cellStyle name="Normal 6 4 7 2 3 2" xfId="11854"/>
    <cellStyle name="Normal 6 4 7 2 4" xfId="8420"/>
    <cellStyle name="Normal 6 4 7 2 5" xfId="3458"/>
    <cellStyle name="Normal 6 4 7 3" xfId="4337"/>
    <cellStyle name="Normal 6 4 7 3 2" xfId="9323"/>
    <cellStyle name="Normal 6 4 7 4" xfId="6082"/>
    <cellStyle name="Normal 6 4 7 4 2" xfId="11024"/>
    <cellStyle name="Normal 6 4 7 5" xfId="7590"/>
    <cellStyle name="Normal 6 4 7 6" xfId="2628"/>
    <cellStyle name="Normal 6 4 8" xfId="1362"/>
    <cellStyle name="Normal 6 4 8 2" xfId="4720"/>
    <cellStyle name="Normal 6 4 8 2 2" xfId="9704"/>
    <cellStyle name="Normal 6 4 8 3" xfId="6449"/>
    <cellStyle name="Normal 6 4 8 3 2" xfId="11391"/>
    <cellStyle name="Normal 6 4 8 4" xfId="7957"/>
    <cellStyle name="Normal 6 4 8 5" xfId="2995"/>
    <cellStyle name="Normal 6 4 9" xfId="306"/>
    <cellStyle name="Normal 6 4 9 2" xfId="3938"/>
    <cellStyle name="Normal 6 4 9 2 2" xfId="9025"/>
    <cellStyle name="Normal 6 4 9 3" xfId="5716"/>
    <cellStyle name="Normal 6 4 9 3 2" xfId="10658"/>
    <cellStyle name="Normal 6 4 9 4" xfId="7224"/>
    <cellStyle name="Normal 6 4 9 5" xfId="2261"/>
    <cellStyle name="Normal 6 5" xfId="166"/>
    <cellStyle name="Normal 6 5 10" xfId="2193"/>
    <cellStyle name="Normal 6 5 10 2" xfId="5544"/>
    <cellStyle name="Normal 6 5 10 2 2" xfId="10506"/>
    <cellStyle name="Normal 6 5 10 3" xfId="8697"/>
    <cellStyle name="Normal 6 5 10 4" xfId="12158"/>
    <cellStyle name="Normal 6 5 11" xfId="3736"/>
    <cellStyle name="Normal 6 5 11 2" xfId="8834"/>
    <cellStyle name="Normal 6 5 11 3" xfId="12353"/>
    <cellStyle name="Normal 6 5 12" xfId="3890"/>
    <cellStyle name="Normal 6 5 12 2" xfId="8981"/>
    <cellStyle name="Normal 6 5 13" xfId="5675"/>
    <cellStyle name="Normal 6 5 13 2" xfId="10617"/>
    <cellStyle name="Normal 6 5 14" xfId="7183"/>
    <cellStyle name="Normal 6 5 15" xfId="2156"/>
    <cellStyle name="Normal 6 5 16" xfId="214"/>
    <cellStyle name="Normal 6 5 2" xfId="633"/>
    <cellStyle name="Normal 6 5 2 10" xfId="2403"/>
    <cellStyle name="Normal 6 5 2 2" xfId="794"/>
    <cellStyle name="Normal 6 5 2 2 2" xfId="1260"/>
    <cellStyle name="Normal 6 5 2 2 2 2" xfId="1828"/>
    <cellStyle name="Normal 6 5 2 2 2 2 2" xfId="5186"/>
    <cellStyle name="Normal 6 5 2 2 2 2 2 2" xfId="10170"/>
    <cellStyle name="Normal 6 5 2 2 2 2 3" xfId="6915"/>
    <cellStyle name="Normal 6 5 2 2 2 2 3 2" xfId="11857"/>
    <cellStyle name="Normal 6 5 2 2 2 2 4" xfId="8423"/>
    <cellStyle name="Normal 6 5 2 2 2 2 5" xfId="3461"/>
    <cellStyle name="Normal 6 5 2 2 2 3" xfId="4628"/>
    <cellStyle name="Normal 6 5 2 2 2 3 2" xfId="9612"/>
    <cellStyle name="Normal 6 5 2 2 2 4" xfId="6359"/>
    <cellStyle name="Normal 6 5 2 2 2 4 2" xfId="11301"/>
    <cellStyle name="Normal 6 5 2 2 2 5" xfId="7867"/>
    <cellStyle name="Normal 6 5 2 2 2 6" xfId="2905"/>
    <cellStyle name="Normal 6 5 2 2 3" xfId="1827"/>
    <cellStyle name="Normal 6 5 2 2 3 2" xfId="5185"/>
    <cellStyle name="Normal 6 5 2 2 3 2 2" xfId="10169"/>
    <cellStyle name="Normal 6 5 2 2 3 3" xfId="6914"/>
    <cellStyle name="Normal 6 5 2 2 3 3 2" xfId="11856"/>
    <cellStyle name="Normal 6 5 2 2 3 4" xfId="8422"/>
    <cellStyle name="Normal 6 5 2 2 3 5" xfId="3460"/>
    <cellStyle name="Normal 6 5 2 2 4" xfId="4245"/>
    <cellStyle name="Normal 6 5 2 2 4 2" xfId="9231"/>
    <cellStyle name="Normal 6 5 2 2 5" xfId="5992"/>
    <cellStyle name="Normal 6 5 2 2 5 2" xfId="10934"/>
    <cellStyle name="Normal 6 5 2 2 6" xfId="7500"/>
    <cellStyle name="Normal 6 5 2 2 7" xfId="2538"/>
    <cellStyle name="Normal 6 5 2 3" xfId="947"/>
    <cellStyle name="Normal 6 5 2 3 2" xfId="1829"/>
    <cellStyle name="Normal 6 5 2 3 2 2" xfId="5187"/>
    <cellStyle name="Normal 6 5 2 3 2 2 2" xfId="10171"/>
    <cellStyle name="Normal 6 5 2 3 2 3" xfId="6916"/>
    <cellStyle name="Normal 6 5 2 3 2 3 2" xfId="11858"/>
    <cellStyle name="Normal 6 5 2 3 2 4" xfId="8424"/>
    <cellStyle name="Normal 6 5 2 3 2 5" xfId="3462"/>
    <cellStyle name="Normal 6 5 2 3 3" xfId="4387"/>
    <cellStyle name="Normal 6 5 2 3 3 2" xfId="9372"/>
    <cellStyle name="Normal 6 5 2 3 4" xfId="6130"/>
    <cellStyle name="Normal 6 5 2 3 4 2" xfId="11072"/>
    <cellStyle name="Normal 6 5 2 3 5" xfId="7638"/>
    <cellStyle name="Normal 6 5 2 3 6" xfId="2676"/>
    <cellStyle name="Normal 6 5 2 4" xfId="1826"/>
    <cellStyle name="Normal 6 5 2 4 2" xfId="5184"/>
    <cellStyle name="Normal 6 5 2 4 2 2" xfId="10168"/>
    <cellStyle name="Normal 6 5 2 4 3" xfId="6913"/>
    <cellStyle name="Normal 6 5 2 4 3 2" xfId="11855"/>
    <cellStyle name="Normal 6 5 2 4 4" xfId="8421"/>
    <cellStyle name="Normal 6 5 2 4 5" xfId="3459"/>
    <cellStyle name="Normal 6 5 2 5" xfId="3784"/>
    <cellStyle name="Normal 6 5 2 5 2" xfId="5642"/>
    <cellStyle name="Normal 6 5 2 5 2 2" xfId="10587"/>
    <cellStyle name="Normal 6 5 2 5 3" xfId="8745"/>
    <cellStyle name="Normal 6 5 2 5 4" xfId="12165"/>
    <cellStyle name="Normal 6 5 2 6" xfId="4109"/>
    <cellStyle name="Normal 6 5 2 6 2" xfId="8881"/>
    <cellStyle name="Normal 6 5 2 6 3" xfId="12252"/>
    <cellStyle name="Normal 6 5 2 7" xfId="5590"/>
    <cellStyle name="Normal 6 5 2 7 2" xfId="10542"/>
    <cellStyle name="Normal 6 5 2 8" xfId="5857"/>
    <cellStyle name="Normal 6 5 2 8 2" xfId="10799"/>
    <cellStyle name="Normal 6 5 2 9" xfId="7365"/>
    <cellStyle name="Normal 6 5 3" xfId="696"/>
    <cellStyle name="Normal 6 5 3 10" xfId="2445"/>
    <cellStyle name="Normal 6 5 3 2" xfId="837"/>
    <cellStyle name="Normal 6 5 3 2 2" xfId="1302"/>
    <cellStyle name="Normal 6 5 3 2 2 2" xfId="1832"/>
    <cellStyle name="Normal 6 5 3 2 2 2 2" xfId="5190"/>
    <cellStyle name="Normal 6 5 3 2 2 2 2 2" xfId="10174"/>
    <cellStyle name="Normal 6 5 3 2 2 2 3" xfId="6919"/>
    <cellStyle name="Normal 6 5 3 2 2 2 3 2" xfId="11861"/>
    <cellStyle name="Normal 6 5 3 2 2 2 4" xfId="8427"/>
    <cellStyle name="Normal 6 5 3 2 2 2 5" xfId="3465"/>
    <cellStyle name="Normal 6 5 3 2 2 3" xfId="4670"/>
    <cellStyle name="Normal 6 5 3 2 2 3 2" xfId="9654"/>
    <cellStyle name="Normal 6 5 3 2 2 4" xfId="6401"/>
    <cellStyle name="Normal 6 5 3 2 2 4 2" xfId="11343"/>
    <cellStyle name="Normal 6 5 3 2 2 5" xfId="7909"/>
    <cellStyle name="Normal 6 5 3 2 2 6" xfId="2947"/>
    <cellStyle name="Normal 6 5 3 2 3" xfId="1831"/>
    <cellStyle name="Normal 6 5 3 2 3 2" xfId="5189"/>
    <cellStyle name="Normal 6 5 3 2 3 2 2" xfId="10173"/>
    <cellStyle name="Normal 6 5 3 2 3 3" xfId="6918"/>
    <cellStyle name="Normal 6 5 3 2 3 3 2" xfId="11860"/>
    <cellStyle name="Normal 6 5 3 2 3 4" xfId="8426"/>
    <cellStyle name="Normal 6 5 3 2 3 5" xfId="3464"/>
    <cellStyle name="Normal 6 5 3 2 4" xfId="4287"/>
    <cellStyle name="Normal 6 5 3 2 4 2" xfId="9273"/>
    <cellStyle name="Normal 6 5 3 2 5" xfId="6034"/>
    <cellStyle name="Normal 6 5 3 2 5 2" xfId="10976"/>
    <cellStyle name="Normal 6 5 3 2 6" xfId="7542"/>
    <cellStyle name="Normal 6 5 3 2 7" xfId="2580"/>
    <cellStyle name="Normal 6 5 3 3" xfId="990"/>
    <cellStyle name="Normal 6 5 3 3 2" xfId="1833"/>
    <cellStyle name="Normal 6 5 3 3 2 2" xfId="5191"/>
    <cellStyle name="Normal 6 5 3 3 2 2 2" xfId="10175"/>
    <cellStyle name="Normal 6 5 3 3 2 3" xfId="6920"/>
    <cellStyle name="Normal 6 5 3 3 2 3 2" xfId="11862"/>
    <cellStyle name="Normal 6 5 3 3 2 4" xfId="8428"/>
    <cellStyle name="Normal 6 5 3 3 2 5" xfId="3466"/>
    <cellStyle name="Normal 6 5 3 3 3" xfId="4429"/>
    <cellStyle name="Normal 6 5 3 3 3 2" xfId="9414"/>
    <cellStyle name="Normal 6 5 3 3 4" xfId="6172"/>
    <cellStyle name="Normal 6 5 3 3 4 2" xfId="11114"/>
    <cellStyle name="Normal 6 5 3 3 5" xfId="7680"/>
    <cellStyle name="Normal 6 5 3 3 6" xfId="2718"/>
    <cellStyle name="Normal 6 5 3 4" xfId="1830"/>
    <cellStyle name="Normal 6 5 3 4 2" xfId="5188"/>
    <cellStyle name="Normal 6 5 3 4 2 2" xfId="10172"/>
    <cellStyle name="Normal 6 5 3 4 3" xfId="6917"/>
    <cellStyle name="Normal 6 5 3 4 3 2" xfId="11859"/>
    <cellStyle name="Normal 6 5 3 4 4" xfId="8425"/>
    <cellStyle name="Normal 6 5 3 4 5" xfId="3463"/>
    <cellStyle name="Normal 6 5 3 5" xfId="3827"/>
    <cellStyle name="Normal 6 5 3 5 2" xfId="5427"/>
    <cellStyle name="Normal 6 5 3 5 2 2" xfId="10411"/>
    <cellStyle name="Normal 6 5 3 5 3" xfId="8787"/>
    <cellStyle name="Normal 6 5 3 5 4" xfId="12336"/>
    <cellStyle name="Normal 6 5 3 6" xfId="4152"/>
    <cellStyle name="Normal 6 5 3 6 2" xfId="8923"/>
    <cellStyle name="Normal 6 5 3 6 3" xfId="12134"/>
    <cellStyle name="Normal 6 5 3 7" xfId="4089"/>
    <cellStyle name="Normal 6 5 3 7 2" xfId="9149"/>
    <cellStyle name="Normal 6 5 3 8" xfId="5899"/>
    <cellStyle name="Normal 6 5 3 8 2" xfId="10841"/>
    <cellStyle name="Normal 6 5 3 9" xfId="7407"/>
    <cellStyle name="Normal 6 5 4" xfId="530"/>
    <cellStyle name="Normal 6 5 4 2" xfId="1100"/>
    <cellStyle name="Normal 6 5 4 2 2" xfId="1835"/>
    <cellStyle name="Normal 6 5 4 2 2 2" xfId="5193"/>
    <cellStyle name="Normal 6 5 4 2 2 2 2" xfId="10177"/>
    <cellStyle name="Normal 6 5 4 2 2 3" xfId="6922"/>
    <cellStyle name="Normal 6 5 4 2 2 3 2" xfId="11864"/>
    <cellStyle name="Normal 6 5 4 2 2 4" xfId="8430"/>
    <cellStyle name="Normal 6 5 4 2 2 5" xfId="3468"/>
    <cellStyle name="Normal 6 5 4 2 3" xfId="4522"/>
    <cellStyle name="Normal 6 5 4 2 3 2" xfId="9507"/>
    <cellStyle name="Normal 6 5 4 2 4" xfId="6262"/>
    <cellStyle name="Normal 6 5 4 2 4 2" xfId="11204"/>
    <cellStyle name="Normal 6 5 4 2 5" xfId="7770"/>
    <cellStyle name="Normal 6 5 4 2 6" xfId="2808"/>
    <cellStyle name="Normal 6 5 4 3" xfId="1834"/>
    <cellStyle name="Normal 6 5 4 3 2" xfId="5192"/>
    <cellStyle name="Normal 6 5 4 3 2 2" xfId="10176"/>
    <cellStyle name="Normal 6 5 4 3 3" xfId="6921"/>
    <cellStyle name="Normal 6 5 4 3 3 2" xfId="11863"/>
    <cellStyle name="Normal 6 5 4 3 4" xfId="8429"/>
    <cellStyle name="Normal 6 5 4 3 5" xfId="3467"/>
    <cellStyle name="Normal 6 5 4 4" xfId="4053"/>
    <cellStyle name="Normal 6 5 4 4 2" xfId="9125"/>
    <cellStyle name="Normal 6 5 4 5" xfId="5810"/>
    <cellStyle name="Normal 6 5 4 5 2" xfId="10752"/>
    <cellStyle name="Normal 6 5 4 6" xfId="7318"/>
    <cellStyle name="Normal 6 5 4 7" xfId="2356"/>
    <cellStyle name="Normal 6 5 5" xfId="747"/>
    <cellStyle name="Normal 6 5 5 2" xfId="1213"/>
    <cellStyle name="Normal 6 5 5 2 2" xfId="1837"/>
    <cellStyle name="Normal 6 5 5 2 2 2" xfId="5195"/>
    <cellStyle name="Normal 6 5 5 2 2 2 2" xfId="10179"/>
    <cellStyle name="Normal 6 5 5 2 2 3" xfId="6924"/>
    <cellStyle name="Normal 6 5 5 2 2 3 2" xfId="11866"/>
    <cellStyle name="Normal 6 5 5 2 2 4" xfId="8432"/>
    <cellStyle name="Normal 6 5 5 2 2 5" xfId="3470"/>
    <cellStyle name="Normal 6 5 5 2 3" xfId="4581"/>
    <cellStyle name="Normal 6 5 5 2 3 2" xfId="9565"/>
    <cellStyle name="Normal 6 5 5 2 4" xfId="6312"/>
    <cellStyle name="Normal 6 5 5 2 4 2" xfId="11254"/>
    <cellStyle name="Normal 6 5 5 2 5" xfId="7820"/>
    <cellStyle name="Normal 6 5 5 2 6" xfId="2858"/>
    <cellStyle name="Normal 6 5 5 3" xfId="1836"/>
    <cellStyle name="Normal 6 5 5 3 2" xfId="5194"/>
    <cellStyle name="Normal 6 5 5 3 2 2" xfId="10178"/>
    <cellStyle name="Normal 6 5 5 3 3" xfId="6923"/>
    <cellStyle name="Normal 6 5 5 3 3 2" xfId="11865"/>
    <cellStyle name="Normal 6 5 5 3 4" xfId="8431"/>
    <cellStyle name="Normal 6 5 5 3 5" xfId="3469"/>
    <cellStyle name="Normal 6 5 5 4" xfId="4198"/>
    <cellStyle name="Normal 6 5 5 4 2" xfId="9184"/>
    <cellStyle name="Normal 6 5 5 5" xfId="5945"/>
    <cellStyle name="Normal 6 5 5 5 2" xfId="10887"/>
    <cellStyle name="Normal 6 5 5 6" xfId="7453"/>
    <cellStyle name="Normal 6 5 5 7" xfId="2491"/>
    <cellStyle name="Normal 6 5 6" xfId="414"/>
    <cellStyle name="Normal 6 5 6 2" xfId="1042"/>
    <cellStyle name="Normal 6 5 6 2 2" xfId="1839"/>
    <cellStyle name="Normal 6 5 6 2 2 2" xfId="5197"/>
    <cellStyle name="Normal 6 5 6 2 2 2 2" xfId="10181"/>
    <cellStyle name="Normal 6 5 6 2 2 3" xfId="6926"/>
    <cellStyle name="Normal 6 5 6 2 2 3 2" xfId="11868"/>
    <cellStyle name="Normal 6 5 6 2 2 4" xfId="8434"/>
    <cellStyle name="Normal 6 5 6 2 2 5" xfId="3472"/>
    <cellStyle name="Normal 6 5 6 2 3" xfId="4476"/>
    <cellStyle name="Normal 6 5 6 2 3 2" xfId="9461"/>
    <cellStyle name="Normal 6 5 6 2 4" xfId="6218"/>
    <cellStyle name="Normal 6 5 6 2 4 2" xfId="11160"/>
    <cellStyle name="Normal 6 5 6 2 5" xfId="7726"/>
    <cellStyle name="Normal 6 5 6 2 6" xfId="2764"/>
    <cellStyle name="Normal 6 5 6 3" xfId="1838"/>
    <cellStyle name="Normal 6 5 6 3 2" xfId="5196"/>
    <cellStyle name="Normal 6 5 6 3 2 2" xfId="10180"/>
    <cellStyle name="Normal 6 5 6 3 3" xfId="6925"/>
    <cellStyle name="Normal 6 5 6 3 3 2" xfId="11867"/>
    <cellStyle name="Normal 6 5 6 3 4" xfId="8433"/>
    <cellStyle name="Normal 6 5 6 3 5" xfId="3471"/>
    <cellStyle name="Normal 6 5 6 4" xfId="3993"/>
    <cellStyle name="Normal 6 5 6 4 2" xfId="9073"/>
    <cellStyle name="Normal 6 5 6 5" xfId="5761"/>
    <cellStyle name="Normal 6 5 6 5 2" xfId="10703"/>
    <cellStyle name="Normal 6 5 6 6" xfId="7269"/>
    <cellStyle name="Normal 6 5 6 7" xfId="2307"/>
    <cellStyle name="Normal 6 5 7" xfId="896"/>
    <cellStyle name="Normal 6 5 7 2" xfId="1840"/>
    <cellStyle name="Normal 6 5 7 2 2" xfId="5198"/>
    <cellStyle name="Normal 6 5 7 2 2 2" xfId="10182"/>
    <cellStyle name="Normal 6 5 7 2 3" xfId="6927"/>
    <cellStyle name="Normal 6 5 7 2 3 2" xfId="11869"/>
    <cellStyle name="Normal 6 5 7 2 4" xfId="8435"/>
    <cellStyle name="Normal 6 5 7 2 5" xfId="3473"/>
    <cellStyle name="Normal 6 5 7 3" xfId="4338"/>
    <cellStyle name="Normal 6 5 7 3 2" xfId="9324"/>
    <cellStyle name="Normal 6 5 7 4" xfId="6083"/>
    <cellStyle name="Normal 6 5 7 4 2" xfId="11025"/>
    <cellStyle name="Normal 6 5 7 5" xfId="7591"/>
    <cellStyle name="Normal 6 5 7 6" xfId="2629"/>
    <cellStyle name="Normal 6 5 8" xfId="1363"/>
    <cellStyle name="Normal 6 5 8 2" xfId="4721"/>
    <cellStyle name="Normal 6 5 8 2 2" xfId="9705"/>
    <cellStyle name="Normal 6 5 8 3" xfId="6450"/>
    <cellStyle name="Normal 6 5 8 3 2" xfId="11392"/>
    <cellStyle name="Normal 6 5 8 4" xfId="7958"/>
    <cellStyle name="Normal 6 5 8 5" xfId="2996"/>
    <cellStyle name="Normal 6 5 9" xfId="307"/>
    <cellStyle name="Normal 6 5 9 2" xfId="3939"/>
    <cellStyle name="Normal 6 5 9 2 2" xfId="9026"/>
    <cellStyle name="Normal 6 5 9 3" xfId="5717"/>
    <cellStyle name="Normal 6 5 9 3 2" xfId="10659"/>
    <cellStyle name="Normal 6 5 9 4" xfId="7225"/>
    <cellStyle name="Normal 6 5 9 5" xfId="2262"/>
    <cellStyle name="Normal 6 6" xfId="622"/>
    <cellStyle name="Normal 6 6 10" xfId="2392"/>
    <cellStyle name="Normal 6 6 2" xfId="783"/>
    <cellStyle name="Normal 6 6 2 2" xfId="1249"/>
    <cellStyle name="Normal 6 6 2 2 2" xfId="1843"/>
    <cellStyle name="Normal 6 6 2 2 2 2" xfId="5201"/>
    <cellStyle name="Normal 6 6 2 2 2 2 2" xfId="10185"/>
    <cellStyle name="Normal 6 6 2 2 2 3" xfId="6930"/>
    <cellStyle name="Normal 6 6 2 2 2 3 2" xfId="11872"/>
    <cellStyle name="Normal 6 6 2 2 2 4" xfId="8438"/>
    <cellStyle name="Normal 6 6 2 2 2 5" xfId="3476"/>
    <cellStyle name="Normal 6 6 2 2 3" xfId="4617"/>
    <cellStyle name="Normal 6 6 2 2 3 2" xfId="9601"/>
    <cellStyle name="Normal 6 6 2 2 4" xfId="6348"/>
    <cellStyle name="Normal 6 6 2 2 4 2" xfId="11290"/>
    <cellStyle name="Normal 6 6 2 2 5" xfId="7856"/>
    <cellStyle name="Normal 6 6 2 2 6" xfId="2894"/>
    <cellStyle name="Normal 6 6 2 3" xfId="1842"/>
    <cellStyle name="Normal 6 6 2 3 2" xfId="5200"/>
    <cellStyle name="Normal 6 6 2 3 2 2" xfId="10184"/>
    <cellStyle name="Normal 6 6 2 3 3" xfId="6929"/>
    <cellStyle name="Normal 6 6 2 3 3 2" xfId="11871"/>
    <cellStyle name="Normal 6 6 2 3 4" xfId="8437"/>
    <cellStyle name="Normal 6 6 2 3 5" xfId="3475"/>
    <cellStyle name="Normal 6 6 2 4" xfId="4234"/>
    <cellStyle name="Normal 6 6 2 4 2" xfId="9220"/>
    <cellStyle name="Normal 6 6 2 5" xfId="5981"/>
    <cellStyle name="Normal 6 6 2 5 2" xfId="10923"/>
    <cellStyle name="Normal 6 6 2 6" xfId="7489"/>
    <cellStyle name="Normal 6 6 2 7" xfId="2527"/>
    <cellStyle name="Normal 6 6 3" xfId="936"/>
    <cellStyle name="Normal 6 6 3 2" xfId="1844"/>
    <cellStyle name="Normal 6 6 3 2 2" xfId="5202"/>
    <cellStyle name="Normal 6 6 3 2 2 2" xfId="10186"/>
    <cellStyle name="Normal 6 6 3 2 3" xfId="6931"/>
    <cellStyle name="Normal 6 6 3 2 3 2" xfId="11873"/>
    <cellStyle name="Normal 6 6 3 2 4" xfId="8439"/>
    <cellStyle name="Normal 6 6 3 2 5" xfId="3477"/>
    <cellStyle name="Normal 6 6 3 3" xfId="4376"/>
    <cellStyle name="Normal 6 6 3 3 2" xfId="9361"/>
    <cellStyle name="Normal 6 6 3 4" xfId="6119"/>
    <cellStyle name="Normal 6 6 3 4 2" xfId="11061"/>
    <cellStyle name="Normal 6 6 3 5" xfId="7627"/>
    <cellStyle name="Normal 6 6 3 6" xfId="2665"/>
    <cellStyle name="Normal 6 6 4" xfId="1841"/>
    <cellStyle name="Normal 6 6 4 2" xfId="5199"/>
    <cellStyle name="Normal 6 6 4 2 2" xfId="10183"/>
    <cellStyle name="Normal 6 6 4 3" xfId="6928"/>
    <cellStyle name="Normal 6 6 4 3 2" xfId="11870"/>
    <cellStyle name="Normal 6 6 4 4" xfId="8436"/>
    <cellStyle name="Normal 6 6 4 5" xfId="3474"/>
    <cellStyle name="Normal 6 6 5" xfId="3773"/>
    <cellStyle name="Normal 6 6 5 2" xfId="4024"/>
    <cellStyle name="Normal 6 6 5 2 2" xfId="9096"/>
    <cellStyle name="Normal 6 6 5 3" xfId="8734"/>
    <cellStyle name="Normal 6 6 5 4" xfId="12117"/>
    <cellStyle name="Normal 6 6 6" xfId="4098"/>
    <cellStyle name="Normal 6 6 6 2" xfId="8870"/>
    <cellStyle name="Normal 6 6 6 3" xfId="12276"/>
    <cellStyle name="Normal 6 6 7" xfId="4543"/>
    <cellStyle name="Normal 6 6 7 2" xfId="9527"/>
    <cellStyle name="Normal 6 6 8" xfId="5846"/>
    <cellStyle name="Normal 6 6 8 2" xfId="10788"/>
    <cellStyle name="Normal 6 6 9" xfId="7354"/>
    <cellStyle name="Normal 6 7" xfId="667"/>
    <cellStyle name="Normal 6 7 10" xfId="2417"/>
    <cellStyle name="Normal 6 7 2" xfId="809"/>
    <cellStyle name="Normal 6 7 2 2" xfId="1274"/>
    <cellStyle name="Normal 6 7 2 2 2" xfId="1847"/>
    <cellStyle name="Normal 6 7 2 2 2 2" xfId="5205"/>
    <cellStyle name="Normal 6 7 2 2 2 2 2" xfId="10189"/>
    <cellStyle name="Normal 6 7 2 2 2 3" xfId="6934"/>
    <cellStyle name="Normal 6 7 2 2 2 3 2" xfId="11876"/>
    <cellStyle name="Normal 6 7 2 2 2 4" xfId="8442"/>
    <cellStyle name="Normal 6 7 2 2 2 5" xfId="3480"/>
    <cellStyle name="Normal 6 7 2 2 3" xfId="4642"/>
    <cellStyle name="Normal 6 7 2 2 3 2" xfId="9626"/>
    <cellStyle name="Normal 6 7 2 2 4" xfId="6373"/>
    <cellStyle name="Normal 6 7 2 2 4 2" xfId="11315"/>
    <cellStyle name="Normal 6 7 2 2 5" xfId="7881"/>
    <cellStyle name="Normal 6 7 2 2 6" xfId="2919"/>
    <cellStyle name="Normal 6 7 2 3" xfId="1846"/>
    <cellStyle name="Normal 6 7 2 3 2" xfId="5204"/>
    <cellStyle name="Normal 6 7 2 3 2 2" xfId="10188"/>
    <cellStyle name="Normal 6 7 2 3 3" xfId="6933"/>
    <cellStyle name="Normal 6 7 2 3 3 2" xfId="11875"/>
    <cellStyle name="Normal 6 7 2 3 4" xfId="8441"/>
    <cellStyle name="Normal 6 7 2 3 5" xfId="3479"/>
    <cellStyle name="Normal 6 7 2 4" xfId="4259"/>
    <cellStyle name="Normal 6 7 2 4 2" xfId="9245"/>
    <cellStyle name="Normal 6 7 2 5" xfId="6006"/>
    <cellStyle name="Normal 6 7 2 5 2" xfId="10948"/>
    <cellStyle name="Normal 6 7 2 6" xfId="7514"/>
    <cellStyle name="Normal 6 7 2 7" xfId="2552"/>
    <cellStyle name="Normal 6 7 3" xfId="962"/>
    <cellStyle name="Normal 6 7 3 2" xfId="1848"/>
    <cellStyle name="Normal 6 7 3 2 2" xfId="5206"/>
    <cellStyle name="Normal 6 7 3 2 2 2" xfId="10190"/>
    <cellStyle name="Normal 6 7 3 2 3" xfId="6935"/>
    <cellStyle name="Normal 6 7 3 2 3 2" xfId="11877"/>
    <cellStyle name="Normal 6 7 3 2 4" xfId="8443"/>
    <cellStyle name="Normal 6 7 3 2 5" xfId="3481"/>
    <cellStyle name="Normal 6 7 3 3" xfId="4401"/>
    <cellStyle name="Normal 6 7 3 3 2" xfId="9386"/>
    <cellStyle name="Normal 6 7 3 4" xfId="6144"/>
    <cellStyle name="Normal 6 7 3 4 2" xfId="11086"/>
    <cellStyle name="Normal 6 7 3 5" xfId="7652"/>
    <cellStyle name="Normal 6 7 3 6" xfId="2690"/>
    <cellStyle name="Normal 6 7 4" xfId="1845"/>
    <cellStyle name="Normal 6 7 4 2" xfId="5203"/>
    <cellStyle name="Normal 6 7 4 2 2" xfId="10187"/>
    <cellStyle name="Normal 6 7 4 3" xfId="6932"/>
    <cellStyle name="Normal 6 7 4 3 2" xfId="11874"/>
    <cellStyle name="Normal 6 7 4 4" xfId="8440"/>
    <cellStyle name="Normal 6 7 4 5" xfId="3478"/>
    <cellStyle name="Normal 6 7 5" xfId="3799"/>
    <cellStyle name="Normal 6 7 5 2" xfId="3885"/>
    <cellStyle name="Normal 6 7 5 2 2" xfId="8976"/>
    <cellStyle name="Normal 6 7 5 3" xfId="8759"/>
    <cellStyle name="Normal 6 7 5 4" xfId="12214"/>
    <cellStyle name="Normal 6 7 6" xfId="4123"/>
    <cellStyle name="Normal 6 7 6 2" xfId="8895"/>
    <cellStyle name="Normal 6 7 6 3" xfId="12346"/>
    <cellStyle name="Normal 6 7 7" xfId="5523"/>
    <cellStyle name="Normal 6 7 7 2" xfId="10488"/>
    <cellStyle name="Normal 6 7 8" xfId="5871"/>
    <cellStyle name="Normal 6 7 8 2" xfId="10813"/>
    <cellStyle name="Normal 6 7 9" xfId="7379"/>
    <cellStyle name="Normal 6 8" xfId="448"/>
    <cellStyle name="Normal 6 8 2" xfId="1071"/>
    <cellStyle name="Normal 6 8 2 2" xfId="1850"/>
    <cellStyle name="Normal 6 8 2 2 2" xfId="5208"/>
    <cellStyle name="Normal 6 8 2 2 2 2" xfId="10192"/>
    <cellStyle name="Normal 6 8 2 2 3" xfId="6937"/>
    <cellStyle name="Normal 6 8 2 2 3 2" xfId="11879"/>
    <cellStyle name="Normal 6 8 2 2 4" xfId="8445"/>
    <cellStyle name="Normal 6 8 2 2 5" xfId="3483"/>
    <cellStyle name="Normal 6 8 2 3" xfId="4493"/>
    <cellStyle name="Normal 6 8 2 3 2" xfId="9478"/>
    <cellStyle name="Normal 6 8 2 4" xfId="6233"/>
    <cellStyle name="Normal 6 8 2 4 2" xfId="11175"/>
    <cellStyle name="Normal 6 8 2 5" xfId="7741"/>
    <cellStyle name="Normal 6 8 2 6" xfId="2779"/>
    <cellStyle name="Normal 6 8 3" xfId="1849"/>
    <cellStyle name="Normal 6 8 3 2" xfId="5207"/>
    <cellStyle name="Normal 6 8 3 2 2" xfId="10191"/>
    <cellStyle name="Normal 6 8 3 3" xfId="6936"/>
    <cellStyle name="Normal 6 8 3 3 2" xfId="11878"/>
    <cellStyle name="Normal 6 8 3 4" xfId="8444"/>
    <cellStyle name="Normal 6 8 3 5" xfId="3482"/>
    <cellStyle name="Normal 6 8 4" xfId="4016"/>
    <cellStyle name="Normal 6 8 4 2" xfId="9090"/>
    <cellStyle name="Normal 6 8 5" xfId="5781"/>
    <cellStyle name="Normal 6 8 5 2" xfId="10723"/>
    <cellStyle name="Normal 6 8 6" xfId="7289"/>
    <cellStyle name="Normal 6 8 7" xfId="2327"/>
    <cellStyle name="Normal 6 9" xfId="718"/>
    <cellStyle name="Normal 6 9 2" xfId="1184"/>
    <cellStyle name="Normal 6 9 2 2" xfId="1852"/>
    <cellStyle name="Normal 6 9 2 2 2" xfId="5210"/>
    <cellStyle name="Normal 6 9 2 2 2 2" xfId="10194"/>
    <cellStyle name="Normal 6 9 2 2 3" xfId="6939"/>
    <cellStyle name="Normal 6 9 2 2 3 2" xfId="11881"/>
    <cellStyle name="Normal 6 9 2 2 4" xfId="8447"/>
    <cellStyle name="Normal 6 9 2 2 5" xfId="3485"/>
    <cellStyle name="Normal 6 9 2 3" xfId="4552"/>
    <cellStyle name="Normal 6 9 2 3 2" xfId="9536"/>
    <cellStyle name="Normal 6 9 2 4" xfId="6283"/>
    <cellStyle name="Normal 6 9 2 4 2" xfId="11225"/>
    <cellStyle name="Normal 6 9 2 5" xfId="7791"/>
    <cellStyle name="Normal 6 9 2 6" xfId="2829"/>
    <cellStyle name="Normal 6 9 3" xfId="1851"/>
    <cellStyle name="Normal 6 9 3 2" xfId="5209"/>
    <cellStyle name="Normal 6 9 3 2 2" xfId="10193"/>
    <cellStyle name="Normal 6 9 3 3" xfId="6938"/>
    <cellStyle name="Normal 6 9 3 3 2" xfId="11880"/>
    <cellStyle name="Normal 6 9 3 4" xfId="8446"/>
    <cellStyle name="Normal 6 9 3 5" xfId="3484"/>
    <cellStyle name="Normal 6 9 4" xfId="4169"/>
    <cellStyle name="Normal 6 9 4 2" xfId="9155"/>
    <cellStyle name="Normal 6 9 5" xfId="5916"/>
    <cellStyle name="Normal 6 9 5 2" xfId="10858"/>
    <cellStyle name="Normal 6 9 6" xfId="7424"/>
    <cellStyle name="Normal 6 9 7" xfId="2462"/>
    <cellStyle name="Normal 60" xfId="143"/>
    <cellStyle name="Normal 60 2" xfId="634"/>
    <cellStyle name="Normal 60 2 2" xfId="1163"/>
    <cellStyle name="Normal 60 3" xfId="493"/>
    <cellStyle name="Normal 60 4" xfId="377"/>
    <cellStyle name="Normal 60 5" xfId="275"/>
    <cellStyle name="Normal 60 6" xfId="2227"/>
    <cellStyle name="Normal 60 7" xfId="248"/>
    <cellStyle name="Normal 61" xfId="144"/>
    <cellStyle name="Normal 61 2" xfId="635"/>
    <cellStyle name="Normal 61 2 2" xfId="1164"/>
    <cellStyle name="Normal 61 3" xfId="494"/>
    <cellStyle name="Normal 61 4" xfId="378"/>
    <cellStyle name="Normal 61 5" xfId="276"/>
    <cellStyle name="Normal 61 6" xfId="2228"/>
    <cellStyle name="Normal 61 7" xfId="249"/>
    <cellStyle name="Normal 62" xfId="145"/>
    <cellStyle name="Normal 62 2" xfId="636"/>
    <cellStyle name="Normal 62 2 2" xfId="1165"/>
    <cellStyle name="Normal 62 3" xfId="495"/>
    <cellStyle name="Normal 62 4" xfId="379"/>
    <cellStyle name="Normal 62 5" xfId="277"/>
    <cellStyle name="Normal 62 6" xfId="2229"/>
    <cellStyle name="Normal 62 7" xfId="250"/>
    <cellStyle name="Normal 63" xfId="146"/>
    <cellStyle name="Normal 63 2" xfId="637"/>
    <cellStyle name="Normal 63 2 2" xfId="1166"/>
    <cellStyle name="Normal 63 3" xfId="497"/>
    <cellStyle name="Normal 63 4" xfId="381"/>
    <cellStyle name="Normal 63 5" xfId="278"/>
    <cellStyle name="Normal 63 6" xfId="2230"/>
    <cellStyle name="Normal 63 7" xfId="251"/>
    <cellStyle name="Normal 64" xfId="178"/>
    <cellStyle name="Normal 64 10" xfId="3751"/>
    <cellStyle name="Normal 64 10 2" xfId="8848"/>
    <cellStyle name="Normal 64 10 3" xfId="12329"/>
    <cellStyle name="Normal 64 2" xfId="325"/>
    <cellStyle name="Normal 64 2 2" xfId="1064"/>
    <cellStyle name="Normal 64 3" xfId="554"/>
    <cellStyle name="Normal 64 3 2" xfId="1114"/>
    <cellStyle name="Normal 64 3 2 2" xfId="1854"/>
    <cellStyle name="Normal 64 3 2 2 2" xfId="5212"/>
    <cellStyle name="Normal 64 3 2 2 2 2" xfId="10196"/>
    <cellStyle name="Normal 64 3 2 2 3" xfId="6941"/>
    <cellStyle name="Normal 64 3 2 2 3 2" xfId="11883"/>
    <cellStyle name="Normal 64 3 2 2 4" xfId="8449"/>
    <cellStyle name="Normal 64 3 2 2 5" xfId="3487"/>
    <cellStyle name="Normal 64 3 2 3" xfId="4536"/>
    <cellStyle name="Normal 64 3 2 3 2" xfId="9521"/>
    <cellStyle name="Normal 64 3 2 4" xfId="6276"/>
    <cellStyle name="Normal 64 3 2 4 2" xfId="11218"/>
    <cellStyle name="Normal 64 3 2 5" xfId="7784"/>
    <cellStyle name="Normal 64 3 2 6" xfId="2822"/>
    <cellStyle name="Normal 64 3 3" xfId="1853"/>
    <cellStyle name="Normal 64 3 3 2" xfId="5211"/>
    <cellStyle name="Normal 64 3 3 2 2" xfId="10195"/>
    <cellStyle name="Normal 64 3 3 3" xfId="6940"/>
    <cellStyle name="Normal 64 3 3 3 2" xfId="11882"/>
    <cellStyle name="Normal 64 3 3 4" xfId="8448"/>
    <cellStyle name="Normal 64 3 3 5" xfId="3486"/>
    <cellStyle name="Normal 64 3 4" xfId="4069"/>
    <cellStyle name="Normal 64 3 4 2" xfId="9140"/>
    <cellStyle name="Normal 64 3 5" xfId="5824"/>
    <cellStyle name="Normal 64 3 5 2" xfId="10766"/>
    <cellStyle name="Normal 64 3 6" xfId="7332"/>
    <cellStyle name="Normal 64 3 7" xfId="2370"/>
    <cellStyle name="Normal 64 4" xfId="761"/>
    <cellStyle name="Normal 64 4 2" xfId="1227"/>
    <cellStyle name="Normal 64 4 2 2" xfId="1856"/>
    <cellStyle name="Normal 64 4 2 2 2" xfId="5214"/>
    <cellStyle name="Normal 64 4 2 2 2 2" xfId="10198"/>
    <cellStyle name="Normal 64 4 2 2 3" xfId="6943"/>
    <cellStyle name="Normal 64 4 2 2 3 2" xfId="11885"/>
    <cellStyle name="Normal 64 4 2 2 4" xfId="8451"/>
    <cellStyle name="Normal 64 4 2 2 5" xfId="3489"/>
    <cellStyle name="Normal 64 4 2 3" xfId="4595"/>
    <cellStyle name="Normal 64 4 2 3 2" xfId="9579"/>
    <cellStyle name="Normal 64 4 2 4" xfId="6326"/>
    <cellStyle name="Normal 64 4 2 4 2" xfId="11268"/>
    <cellStyle name="Normal 64 4 2 5" xfId="7834"/>
    <cellStyle name="Normal 64 4 2 6" xfId="2872"/>
    <cellStyle name="Normal 64 4 3" xfId="1855"/>
    <cellStyle name="Normal 64 4 3 2" xfId="5213"/>
    <cellStyle name="Normal 64 4 3 2 2" xfId="10197"/>
    <cellStyle name="Normal 64 4 3 3" xfId="6942"/>
    <cellStyle name="Normal 64 4 3 3 2" xfId="11884"/>
    <cellStyle name="Normal 64 4 3 4" xfId="8450"/>
    <cellStyle name="Normal 64 4 3 5" xfId="3488"/>
    <cellStyle name="Normal 64 4 4" xfId="4212"/>
    <cellStyle name="Normal 64 4 4 2" xfId="9198"/>
    <cellStyle name="Normal 64 4 5" xfId="5959"/>
    <cellStyle name="Normal 64 4 5 2" xfId="10901"/>
    <cellStyle name="Normal 64 4 6" xfId="7467"/>
    <cellStyle name="Normal 64 4 7" xfId="2505"/>
    <cellStyle name="Normal 64 5" xfId="438"/>
    <cellStyle name="Normal 64 5 2" xfId="1063"/>
    <cellStyle name="Normal 64 5 2 2" xfId="1858"/>
    <cellStyle name="Normal 64 5 2 2 2" xfId="5216"/>
    <cellStyle name="Normal 64 5 2 2 2 2" xfId="10200"/>
    <cellStyle name="Normal 64 5 2 2 3" xfId="6945"/>
    <cellStyle name="Normal 64 5 2 2 3 2" xfId="11887"/>
    <cellStyle name="Normal 64 5 2 2 4" xfId="8453"/>
    <cellStyle name="Normal 64 5 2 2 5" xfId="3491"/>
    <cellStyle name="Normal 64 5 2 3" xfId="4490"/>
    <cellStyle name="Normal 64 5 2 3 2" xfId="9475"/>
    <cellStyle name="Normal 64 5 2 4" xfId="6232"/>
    <cellStyle name="Normal 64 5 2 4 2" xfId="11174"/>
    <cellStyle name="Normal 64 5 2 5" xfId="7740"/>
    <cellStyle name="Normal 64 5 2 6" xfId="2778"/>
    <cellStyle name="Normal 64 5 3" xfId="1857"/>
    <cellStyle name="Normal 64 5 3 2" xfId="5215"/>
    <cellStyle name="Normal 64 5 3 2 2" xfId="10199"/>
    <cellStyle name="Normal 64 5 3 3" xfId="6944"/>
    <cellStyle name="Normal 64 5 3 3 2" xfId="11886"/>
    <cellStyle name="Normal 64 5 3 4" xfId="8452"/>
    <cellStyle name="Normal 64 5 3 5" xfId="3490"/>
    <cellStyle name="Normal 64 5 4" xfId="4010"/>
    <cellStyle name="Normal 64 5 4 2" xfId="9089"/>
    <cellStyle name="Normal 64 5 5" xfId="5775"/>
    <cellStyle name="Normal 64 5 5 2" xfId="10717"/>
    <cellStyle name="Normal 64 5 6" xfId="7283"/>
    <cellStyle name="Normal 64 5 7" xfId="2321"/>
    <cellStyle name="Normal 64 6" xfId="912"/>
    <cellStyle name="Normal 64 6 2" xfId="1859"/>
    <cellStyle name="Normal 64 6 2 2" xfId="5217"/>
    <cellStyle name="Normal 64 6 2 2 2" xfId="10201"/>
    <cellStyle name="Normal 64 6 2 3" xfId="6946"/>
    <cellStyle name="Normal 64 6 2 3 2" xfId="11888"/>
    <cellStyle name="Normal 64 6 2 4" xfId="8454"/>
    <cellStyle name="Normal 64 6 2 5" xfId="3492"/>
    <cellStyle name="Normal 64 6 3" xfId="4353"/>
    <cellStyle name="Normal 64 6 3 2" xfId="9339"/>
    <cellStyle name="Normal 64 6 4" xfId="6097"/>
    <cellStyle name="Normal 64 6 4 2" xfId="11039"/>
    <cellStyle name="Normal 64 6 5" xfId="7605"/>
    <cellStyle name="Normal 64 6 6" xfId="2643"/>
    <cellStyle name="Normal 64 7" xfId="1377"/>
    <cellStyle name="Normal 64 7 2" xfId="4735"/>
    <cellStyle name="Normal 64 7 2 2" xfId="9719"/>
    <cellStyle name="Normal 64 7 3" xfId="6464"/>
    <cellStyle name="Normal 64 7 3 2" xfId="11406"/>
    <cellStyle name="Normal 64 7 4" xfId="7972"/>
    <cellStyle name="Normal 64 7 5" xfId="3010"/>
    <cellStyle name="Normal 64 8" xfId="324"/>
    <cellStyle name="Normal 64 8 2" xfId="3953"/>
    <cellStyle name="Normal 64 8 2 2" xfId="9038"/>
    <cellStyle name="Normal 64 8 3" xfId="5731"/>
    <cellStyle name="Normal 64 8 3 2" xfId="10673"/>
    <cellStyle name="Normal 64 8 4" xfId="7239"/>
    <cellStyle name="Normal 64 8 5" xfId="2277"/>
    <cellStyle name="Normal 64 9" xfId="2231"/>
    <cellStyle name="Normal 64 9 2" xfId="5450"/>
    <cellStyle name="Normal 64 9 2 2" xfId="10429"/>
    <cellStyle name="Normal 64 9 3" xfId="8711"/>
    <cellStyle name="Normal 64 9 4" xfId="12364"/>
    <cellStyle name="Normal 65" xfId="326"/>
    <cellStyle name="Normal 65 2" xfId="712"/>
    <cellStyle name="Normal 65 2 10" xfId="2461"/>
    <cellStyle name="Normal 65 2 2" xfId="853"/>
    <cellStyle name="Normal 65 2 2 2" xfId="1318"/>
    <cellStyle name="Normal 65 2 2 2 2" xfId="1862"/>
    <cellStyle name="Normal 65 2 2 2 2 2" xfId="5220"/>
    <cellStyle name="Normal 65 2 2 2 2 2 2" xfId="10204"/>
    <cellStyle name="Normal 65 2 2 2 2 3" xfId="6949"/>
    <cellStyle name="Normal 65 2 2 2 2 3 2" xfId="11891"/>
    <cellStyle name="Normal 65 2 2 2 2 4" xfId="8457"/>
    <cellStyle name="Normal 65 2 2 2 2 5" xfId="3495"/>
    <cellStyle name="Normal 65 2 2 2 3" xfId="4686"/>
    <cellStyle name="Normal 65 2 2 2 3 2" xfId="9670"/>
    <cellStyle name="Normal 65 2 2 2 4" xfId="6417"/>
    <cellStyle name="Normal 65 2 2 2 4 2" xfId="11359"/>
    <cellStyle name="Normal 65 2 2 2 5" xfId="7925"/>
    <cellStyle name="Normal 65 2 2 2 6" xfId="2963"/>
    <cellStyle name="Normal 65 2 2 3" xfId="1861"/>
    <cellStyle name="Normal 65 2 2 3 2" xfId="5219"/>
    <cellStyle name="Normal 65 2 2 3 2 2" xfId="10203"/>
    <cellStyle name="Normal 65 2 2 3 3" xfId="6948"/>
    <cellStyle name="Normal 65 2 2 3 3 2" xfId="11890"/>
    <cellStyle name="Normal 65 2 2 3 4" xfId="8456"/>
    <cellStyle name="Normal 65 2 2 3 5" xfId="3494"/>
    <cellStyle name="Normal 65 2 2 4" xfId="4303"/>
    <cellStyle name="Normal 65 2 2 4 2" xfId="9289"/>
    <cellStyle name="Normal 65 2 2 5" xfId="6050"/>
    <cellStyle name="Normal 65 2 2 5 2" xfId="10992"/>
    <cellStyle name="Normal 65 2 2 6" xfId="7558"/>
    <cellStyle name="Normal 65 2 2 7" xfId="2596"/>
    <cellStyle name="Normal 65 2 3" xfId="1006"/>
    <cellStyle name="Normal 65 2 3 2" xfId="1863"/>
    <cellStyle name="Normal 65 2 3 2 2" xfId="5221"/>
    <cellStyle name="Normal 65 2 3 2 2 2" xfId="10205"/>
    <cellStyle name="Normal 65 2 3 2 3" xfId="6950"/>
    <cellStyle name="Normal 65 2 3 2 3 2" xfId="11892"/>
    <cellStyle name="Normal 65 2 3 2 4" xfId="8458"/>
    <cellStyle name="Normal 65 2 3 2 5" xfId="3496"/>
    <cellStyle name="Normal 65 2 3 3" xfId="4445"/>
    <cellStyle name="Normal 65 2 3 3 2" xfId="9430"/>
    <cellStyle name="Normal 65 2 3 4" xfId="6188"/>
    <cellStyle name="Normal 65 2 3 4 2" xfId="11130"/>
    <cellStyle name="Normal 65 2 3 5" xfId="7696"/>
    <cellStyle name="Normal 65 2 3 6" xfId="2734"/>
    <cellStyle name="Normal 65 2 4" xfId="1860"/>
    <cellStyle name="Normal 65 2 4 2" xfId="5218"/>
    <cellStyle name="Normal 65 2 4 2 2" xfId="10202"/>
    <cellStyle name="Normal 65 2 4 3" xfId="6947"/>
    <cellStyle name="Normal 65 2 4 3 2" xfId="11889"/>
    <cellStyle name="Normal 65 2 4 4" xfId="8455"/>
    <cellStyle name="Normal 65 2 4 5" xfId="3493"/>
    <cellStyle name="Normal 65 2 5" xfId="3843"/>
    <cellStyle name="Normal 65 2 5 2" xfId="4056"/>
    <cellStyle name="Normal 65 2 5 2 2" xfId="9128"/>
    <cellStyle name="Normal 65 2 5 3" xfId="8803"/>
    <cellStyle name="Normal 65 2 5 4" xfId="12270"/>
    <cellStyle name="Normal 65 2 6" xfId="4168"/>
    <cellStyle name="Normal 65 2 6 2" xfId="8939"/>
    <cellStyle name="Normal 65 2 6 3" xfId="12199"/>
    <cellStyle name="Normal 65 2 7" xfId="5582"/>
    <cellStyle name="Normal 65 2 7 2" xfId="10536"/>
    <cellStyle name="Normal 65 2 8" xfId="5915"/>
    <cellStyle name="Normal 65 2 8 2" xfId="10857"/>
    <cellStyle name="Normal 65 2 9" xfId="7423"/>
    <cellStyle name="Normal 65 3" xfId="1065"/>
    <cellStyle name="Normal 66" xfId="439"/>
    <cellStyle name="Normal 66 2" xfId="664"/>
    <cellStyle name="Normal 66 2 2" xfId="4540"/>
    <cellStyle name="Normal 66 3" xfId="556"/>
    <cellStyle name="Normal 66 3 2" xfId="1116"/>
    <cellStyle name="Normal 66 3 2 2" xfId="1865"/>
    <cellStyle name="Normal 66 3 2 2 2" xfId="5223"/>
    <cellStyle name="Normal 66 3 2 2 2 2" xfId="10207"/>
    <cellStyle name="Normal 66 3 2 2 3" xfId="6952"/>
    <cellStyle name="Normal 66 3 2 2 3 2" xfId="11894"/>
    <cellStyle name="Normal 66 3 2 2 4" xfId="8460"/>
    <cellStyle name="Normal 66 3 2 2 5" xfId="3498"/>
    <cellStyle name="Normal 66 3 2 3" xfId="4538"/>
    <cellStyle name="Normal 66 3 2 3 2" xfId="9523"/>
    <cellStyle name="Normal 66 3 2 4" xfId="6278"/>
    <cellStyle name="Normal 66 3 2 4 2" xfId="11220"/>
    <cellStyle name="Normal 66 3 2 5" xfId="7786"/>
    <cellStyle name="Normal 66 3 2 6" xfId="2824"/>
    <cellStyle name="Normal 66 3 3" xfId="1864"/>
    <cellStyle name="Normal 66 3 3 2" xfId="5222"/>
    <cellStyle name="Normal 66 3 3 2 2" xfId="10206"/>
    <cellStyle name="Normal 66 3 3 3" xfId="6951"/>
    <cellStyle name="Normal 66 3 3 3 2" xfId="11893"/>
    <cellStyle name="Normal 66 3 3 4" xfId="8459"/>
    <cellStyle name="Normal 66 3 3 5" xfId="3497"/>
    <cellStyle name="Normal 66 3 4" xfId="4071"/>
    <cellStyle name="Normal 66 3 4 2" xfId="9142"/>
    <cellStyle name="Normal 66 3 5" xfId="5826"/>
    <cellStyle name="Normal 66 3 5 2" xfId="10768"/>
    <cellStyle name="Normal 66 3 6" xfId="7334"/>
    <cellStyle name="Normal 66 3 7" xfId="2372"/>
    <cellStyle name="Normal 66 4" xfId="763"/>
    <cellStyle name="Normal 66 4 2" xfId="1229"/>
    <cellStyle name="Normal 66 4 2 2" xfId="1867"/>
    <cellStyle name="Normal 66 4 2 2 2" xfId="5225"/>
    <cellStyle name="Normal 66 4 2 2 2 2" xfId="10209"/>
    <cellStyle name="Normal 66 4 2 2 3" xfId="6954"/>
    <cellStyle name="Normal 66 4 2 2 3 2" xfId="11896"/>
    <cellStyle name="Normal 66 4 2 2 4" xfId="8462"/>
    <cellStyle name="Normal 66 4 2 2 5" xfId="3500"/>
    <cellStyle name="Normal 66 4 2 3" xfId="4597"/>
    <cellStyle name="Normal 66 4 2 3 2" xfId="9581"/>
    <cellStyle name="Normal 66 4 2 4" xfId="6328"/>
    <cellStyle name="Normal 66 4 2 4 2" xfId="11270"/>
    <cellStyle name="Normal 66 4 2 5" xfId="7836"/>
    <cellStyle name="Normal 66 4 2 6" xfId="2874"/>
    <cellStyle name="Normal 66 4 3" xfId="1866"/>
    <cellStyle name="Normal 66 4 3 2" xfId="5224"/>
    <cellStyle name="Normal 66 4 3 2 2" xfId="10208"/>
    <cellStyle name="Normal 66 4 3 3" xfId="6953"/>
    <cellStyle name="Normal 66 4 3 3 2" xfId="11895"/>
    <cellStyle name="Normal 66 4 3 4" xfId="8461"/>
    <cellStyle name="Normal 66 4 3 5" xfId="3499"/>
    <cellStyle name="Normal 66 4 4" xfId="4214"/>
    <cellStyle name="Normal 66 4 4 2" xfId="9200"/>
    <cellStyle name="Normal 66 4 5" xfId="5961"/>
    <cellStyle name="Normal 66 4 5 2" xfId="10903"/>
    <cellStyle name="Normal 66 4 6" xfId="7469"/>
    <cellStyle name="Normal 66 4 7" xfId="2507"/>
    <cellStyle name="Normal 66 5" xfId="914"/>
    <cellStyle name="Normal 66 5 2" xfId="1868"/>
    <cellStyle name="Normal 66 5 2 2" xfId="5226"/>
    <cellStyle name="Normal 66 5 2 2 2" xfId="10210"/>
    <cellStyle name="Normal 66 5 2 3" xfId="6955"/>
    <cellStyle name="Normal 66 5 2 3 2" xfId="11897"/>
    <cellStyle name="Normal 66 5 2 4" xfId="8463"/>
    <cellStyle name="Normal 66 5 2 5" xfId="3501"/>
    <cellStyle name="Normal 66 5 3" xfId="4355"/>
    <cellStyle name="Normal 66 5 3 2" xfId="9341"/>
    <cellStyle name="Normal 66 5 4" xfId="6099"/>
    <cellStyle name="Normal 66 5 4 2" xfId="11041"/>
    <cellStyle name="Normal 66 5 5" xfId="7607"/>
    <cellStyle name="Normal 66 5 6" xfId="2645"/>
    <cellStyle name="Normal 66 6" xfId="3753"/>
    <cellStyle name="Normal 66 6 2" xfId="3959"/>
    <cellStyle name="Normal 66 6 2 2" xfId="9042"/>
    <cellStyle name="Normal 66 6 3" xfId="8713"/>
    <cellStyle name="Normal 66 6 4" xfId="12160"/>
    <cellStyle name="Normal 66 7" xfId="3958"/>
    <cellStyle name="Normal 66 7 2" xfId="8850"/>
    <cellStyle name="Normal 66 7 3" xfId="12168"/>
    <cellStyle name="Normal 67" xfId="557"/>
    <cellStyle name="Normal 67 10" xfId="7335"/>
    <cellStyle name="Normal 67 11" xfId="2373"/>
    <cellStyle name="Normal 67 2" xfId="764"/>
    <cellStyle name="Normal 67 2 2" xfId="1230"/>
    <cellStyle name="Normal 67 2 2 2" xfId="1871"/>
    <cellStyle name="Normal 67 2 2 2 2" xfId="5229"/>
    <cellStyle name="Normal 67 2 2 2 2 2" xfId="10213"/>
    <cellStyle name="Normal 67 2 2 2 3" xfId="6958"/>
    <cellStyle name="Normal 67 2 2 2 3 2" xfId="11900"/>
    <cellStyle name="Normal 67 2 2 2 4" xfId="8466"/>
    <cellStyle name="Normal 67 2 2 2 5" xfId="3504"/>
    <cellStyle name="Normal 67 2 2 3" xfId="4598"/>
    <cellStyle name="Normal 67 2 2 3 2" xfId="9582"/>
    <cellStyle name="Normal 67 2 2 4" xfId="6329"/>
    <cellStyle name="Normal 67 2 2 4 2" xfId="11271"/>
    <cellStyle name="Normal 67 2 2 5" xfId="7837"/>
    <cellStyle name="Normal 67 2 2 6" xfId="2875"/>
    <cellStyle name="Normal 67 2 3" xfId="1870"/>
    <cellStyle name="Normal 67 2 3 2" xfId="5228"/>
    <cellStyle name="Normal 67 2 3 2 2" xfId="10212"/>
    <cellStyle name="Normal 67 2 3 3" xfId="6957"/>
    <cellStyle name="Normal 67 2 3 3 2" xfId="11899"/>
    <cellStyle name="Normal 67 2 3 4" xfId="8465"/>
    <cellStyle name="Normal 67 2 3 5" xfId="3503"/>
    <cellStyle name="Normal 67 2 4" xfId="4215"/>
    <cellStyle name="Normal 67 2 4 2" xfId="9201"/>
    <cellStyle name="Normal 67 2 5" xfId="5962"/>
    <cellStyle name="Normal 67 2 5 2" xfId="10904"/>
    <cellStyle name="Normal 67 2 6" xfId="7470"/>
    <cellStyle name="Normal 67 2 7" xfId="2508"/>
    <cellStyle name="Normal 67 3" xfId="915"/>
    <cellStyle name="Normal 67 3 2" xfId="1872"/>
    <cellStyle name="Normal 67 3 2 2" xfId="5230"/>
    <cellStyle name="Normal 67 3 2 2 2" xfId="10214"/>
    <cellStyle name="Normal 67 3 2 3" xfId="6959"/>
    <cellStyle name="Normal 67 3 2 3 2" xfId="11901"/>
    <cellStyle name="Normal 67 3 2 4" xfId="8467"/>
    <cellStyle name="Normal 67 3 2 5" xfId="3505"/>
    <cellStyle name="Normal 67 3 3" xfId="4356"/>
    <cellStyle name="Normal 67 3 3 2" xfId="9342"/>
    <cellStyle name="Normal 67 3 4" xfId="6100"/>
    <cellStyle name="Normal 67 3 4 2" xfId="11042"/>
    <cellStyle name="Normal 67 3 5" xfId="7608"/>
    <cellStyle name="Normal 67 3 6" xfId="2646"/>
    <cellStyle name="Normal 67 4" xfId="1869"/>
    <cellStyle name="Normal 67 4 2" xfId="5227"/>
    <cellStyle name="Normal 67 4 2 2" xfId="10211"/>
    <cellStyle name="Normal 67 4 3" xfId="6956"/>
    <cellStyle name="Normal 67 4 3 2" xfId="11898"/>
    <cellStyle name="Normal 67 4 4" xfId="8464"/>
    <cellStyle name="Normal 67 4 5" xfId="3502"/>
    <cellStyle name="Normal 67 5" xfId="3754"/>
    <cellStyle name="Normal 67 5 2" xfId="5517"/>
    <cellStyle name="Normal 67 5 2 2" xfId="10483"/>
    <cellStyle name="Normal 67 5 3" xfId="8714"/>
    <cellStyle name="Normal 67 5 4" xfId="12110"/>
    <cellStyle name="Normal 67 6" xfId="4072"/>
    <cellStyle name="Normal 67 6 2" xfId="8804"/>
    <cellStyle name="Normal 67 6 3" xfId="9143"/>
    <cellStyle name="Normal 67 7" xfId="3954"/>
    <cellStyle name="Normal 67 7 2" xfId="8851"/>
    <cellStyle name="Normal 67 7 3" xfId="12144"/>
    <cellStyle name="Normal 67 8" xfId="4135"/>
    <cellStyle name="Normal 67 8 2" xfId="9154"/>
    <cellStyle name="Normal 67 9" xfId="5827"/>
    <cellStyle name="Normal 67 9 2" xfId="10769"/>
    <cellStyle name="Normal 68" xfId="679"/>
    <cellStyle name="Normal 68 2" xfId="3964"/>
    <cellStyle name="Normal 69" xfId="446"/>
    <cellStyle name="Normal 69 2" xfId="5633"/>
    <cellStyle name="Normal 69 2 2" xfId="5641"/>
    <cellStyle name="Normal 69 2 2 2" xfId="10586"/>
    <cellStyle name="Normal 69 2 3" xfId="8724"/>
    <cellStyle name="Normal 69 2 4" xfId="12170"/>
    <cellStyle name="Normal 7" xfId="25"/>
    <cellStyle name="Normal 7 2" xfId="39"/>
    <cellStyle name="Normal 7 2 2" xfId="639"/>
    <cellStyle name="Normal 7 2 2 2" xfId="1168"/>
    <cellStyle name="Normal 7 2 3" xfId="531"/>
    <cellStyle name="Normal 7 2 4" xfId="415"/>
    <cellStyle name="Normal 7 3" xfId="638"/>
    <cellStyle name="Normal 7 3 2" xfId="1167"/>
    <cellStyle name="Normal 7 4" xfId="449"/>
    <cellStyle name="Normal 7 5" xfId="333"/>
    <cellStyle name="Normal 70" xfId="550"/>
    <cellStyle name="Normal 71" xfId="713"/>
    <cellStyle name="Normal 72" xfId="714"/>
    <cellStyle name="Normal 73" xfId="447"/>
    <cellStyle name="Normal 74" xfId="716"/>
    <cellStyle name="Normal 75" xfId="715"/>
    <cellStyle name="Normal 76" xfId="717"/>
    <cellStyle name="Normal 77" xfId="797"/>
    <cellStyle name="Normal 78" xfId="854"/>
    <cellStyle name="Normal 79" xfId="855"/>
    <cellStyle name="Normal 8" xfId="40"/>
    <cellStyle name="Normal 8 2" xfId="51"/>
    <cellStyle name="Normal 8 2 2" xfId="641"/>
    <cellStyle name="Normal 8 2 2 2" xfId="1170"/>
    <cellStyle name="Normal 8 2 3" xfId="533"/>
    <cellStyle name="Normal 8 2 4" xfId="417"/>
    <cellStyle name="Normal 8 3" xfId="640"/>
    <cellStyle name="Normal 8 3 2" xfId="1169"/>
    <cellStyle name="Normal 8 4" xfId="532"/>
    <cellStyle name="Normal 8 5" xfId="416"/>
    <cellStyle name="Normal 80" xfId="331"/>
    <cellStyle name="Normal 81" xfId="434"/>
    <cellStyle name="Normal 82" xfId="862"/>
    <cellStyle name="Normal 83" xfId="863"/>
    <cellStyle name="Normal 84" xfId="861"/>
    <cellStyle name="Normal 85" xfId="860"/>
    <cellStyle name="Normal 86" xfId="859"/>
    <cellStyle name="Normal 87" xfId="864"/>
    <cellStyle name="Normal 88" xfId="1326"/>
    <cellStyle name="Normal 89" xfId="1327"/>
    <cellStyle name="Normal 9" xfId="47"/>
    <cellStyle name="Normal 9 2" xfId="642"/>
    <cellStyle name="Normal 9 2 2" xfId="1171"/>
    <cellStyle name="Normal 9 3" xfId="450"/>
    <cellStyle name="Normal 9 4" xfId="334"/>
    <cellStyle name="Normal 90" xfId="1325"/>
    <cellStyle name="Normal 91" xfId="1043"/>
    <cellStyle name="Normal 92" xfId="1324"/>
    <cellStyle name="Normal 93" xfId="1322"/>
    <cellStyle name="Normal 94" xfId="1019"/>
    <cellStyle name="Normal 95" xfId="1331"/>
    <cellStyle name="Normal 96" xfId="1323"/>
    <cellStyle name="Normal 97" xfId="1329"/>
    <cellStyle name="Normal 98" xfId="1328"/>
    <cellStyle name="Normal 99" xfId="1332"/>
    <cellStyle name="Normal1" xfId="83"/>
    <cellStyle name="Normal2" xfId="84"/>
    <cellStyle name="Normal3" xfId="85"/>
    <cellStyle name="Nota 2" xfId="5456"/>
    <cellStyle name="Percent [2]" xfId="86"/>
    <cellStyle name="Percent [2] 2" xfId="643"/>
    <cellStyle name="Percent [2] 2 2" xfId="1172"/>
    <cellStyle name="Percent [2] 3" xfId="534"/>
    <cellStyle name="Percent [2] 4" xfId="418"/>
    <cellStyle name="Percent_Sheet1" xfId="87"/>
    <cellStyle name="Percentual" xfId="88"/>
    <cellStyle name="Ponto" xfId="89"/>
    <cellStyle name="Porcentagem" xfId="48" builtinId="5"/>
    <cellStyle name="Porcentagem 2" xfId="11"/>
    <cellStyle name="Porcentagem 2 2" xfId="321"/>
    <cellStyle name="Porcentagem 2 2 2" xfId="1060"/>
    <cellStyle name="Porcentagem 2 3" xfId="1009"/>
    <cellStyle name="Porcentagem 3" xfId="33"/>
    <cellStyle name="Porcentagem 3 2" xfId="43"/>
    <cellStyle name="Porcentagem 3 3" xfId="644"/>
    <cellStyle name="Porcentagem 4" xfId="29"/>
    <cellStyle name="Porcentagem 4 2" xfId="34"/>
    <cellStyle name="Porcentagem 4 2 2" xfId="179"/>
    <cellStyle name="Porcentagem 4 2 2 2" xfId="1058"/>
    <cellStyle name="Porcentagem 4 2 3" xfId="925"/>
    <cellStyle name="Porcentagem 5" xfId="62"/>
    <cellStyle name="Porcentagem 6" xfId="98"/>
    <cellStyle name="Porcentagem 6 10" xfId="308"/>
    <cellStyle name="Porcentagem 6 10 2" xfId="3940"/>
    <cellStyle name="Porcentagem 6 10 2 2" xfId="9027"/>
    <cellStyle name="Porcentagem 6 10 3" xfId="5718"/>
    <cellStyle name="Porcentagem 6 10 3 2" xfId="10660"/>
    <cellStyle name="Porcentagem 6 10 4" xfId="7226"/>
    <cellStyle name="Porcentagem 6 10 5" xfId="2263"/>
    <cellStyle name="Porcentagem 6 11" xfId="2188"/>
    <cellStyle name="Porcentagem 6 11 2" xfId="5472"/>
    <cellStyle name="Porcentagem 6 11 2 2" xfId="10448"/>
    <cellStyle name="Porcentagem 6 11 3" xfId="8698"/>
    <cellStyle name="Porcentagem 6 11 4" xfId="12348"/>
    <cellStyle name="Porcentagem 6 12" xfId="3737"/>
    <cellStyle name="Porcentagem 6 12 2" xfId="8835"/>
    <cellStyle name="Porcentagem 6 12 3" xfId="12253"/>
    <cellStyle name="Porcentagem 6 13" xfId="3881"/>
    <cellStyle name="Porcentagem 6 13 2" xfId="8973"/>
    <cellStyle name="Porcentagem 6 14" xfId="5670"/>
    <cellStyle name="Porcentagem 6 14 2" xfId="10612"/>
    <cellStyle name="Porcentagem 6 15" xfId="7178"/>
    <cellStyle name="Porcentagem 6 16" xfId="2157"/>
    <cellStyle name="Porcentagem 6 17" xfId="209"/>
    <cellStyle name="Porcentagem 6 2" xfId="167"/>
    <cellStyle name="Porcentagem 6 2 10" xfId="2204"/>
    <cellStyle name="Porcentagem 6 2 10 2" xfId="5501"/>
    <cellStyle name="Porcentagem 6 2 10 2 2" xfId="10470"/>
    <cellStyle name="Porcentagem 6 2 10 3" xfId="8699"/>
    <cellStyle name="Porcentagem 6 2 10 4" xfId="12234"/>
    <cellStyle name="Porcentagem 6 2 11" xfId="3738"/>
    <cellStyle name="Porcentagem 6 2 11 2" xfId="8836"/>
    <cellStyle name="Porcentagem 6 2 11 3" xfId="12216"/>
    <cellStyle name="Porcentagem 6 2 12" xfId="3901"/>
    <cellStyle name="Porcentagem 6 2 12 2" xfId="8992"/>
    <cellStyle name="Porcentagem 6 2 13" xfId="5686"/>
    <cellStyle name="Porcentagem 6 2 13 2" xfId="10628"/>
    <cellStyle name="Porcentagem 6 2 14" xfId="7194"/>
    <cellStyle name="Porcentagem 6 2 15" xfId="2158"/>
    <cellStyle name="Porcentagem 6 2 16" xfId="225"/>
    <cellStyle name="Porcentagem 6 2 2" xfId="646"/>
    <cellStyle name="Porcentagem 6 2 2 10" xfId="2405"/>
    <cellStyle name="Porcentagem 6 2 2 2" xfId="796"/>
    <cellStyle name="Porcentagem 6 2 2 2 2" xfId="1262"/>
    <cellStyle name="Porcentagem 6 2 2 2 2 2" xfId="1875"/>
    <cellStyle name="Porcentagem 6 2 2 2 2 2 2" xfId="5233"/>
    <cellStyle name="Porcentagem 6 2 2 2 2 2 2 2" xfId="10217"/>
    <cellStyle name="Porcentagem 6 2 2 2 2 2 3" xfId="6962"/>
    <cellStyle name="Porcentagem 6 2 2 2 2 2 3 2" xfId="11904"/>
    <cellStyle name="Porcentagem 6 2 2 2 2 2 4" xfId="8470"/>
    <cellStyle name="Porcentagem 6 2 2 2 2 2 5" xfId="3508"/>
    <cellStyle name="Porcentagem 6 2 2 2 2 3" xfId="4630"/>
    <cellStyle name="Porcentagem 6 2 2 2 2 3 2" xfId="9614"/>
    <cellStyle name="Porcentagem 6 2 2 2 2 4" xfId="6361"/>
    <cellStyle name="Porcentagem 6 2 2 2 2 4 2" xfId="11303"/>
    <cellStyle name="Porcentagem 6 2 2 2 2 5" xfId="7869"/>
    <cellStyle name="Porcentagem 6 2 2 2 2 6" xfId="2907"/>
    <cellStyle name="Porcentagem 6 2 2 2 3" xfId="1874"/>
    <cellStyle name="Porcentagem 6 2 2 2 3 2" xfId="5232"/>
    <cellStyle name="Porcentagem 6 2 2 2 3 2 2" xfId="10216"/>
    <cellStyle name="Porcentagem 6 2 2 2 3 3" xfId="6961"/>
    <cellStyle name="Porcentagem 6 2 2 2 3 3 2" xfId="11903"/>
    <cellStyle name="Porcentagem 6 2 2 2 3 4" xfId="8469"/>
    <cellStyle name="Porcentagem 6 2 2 2 3 5" xfId="3507"/>
    <cellStyle name="Porcentagem 6 2 2 2 4" xfId="4247"/>
    <cellStyle name="Porcentagem 6 2 2 2 4 2" xfId="9233"/>
    <cellStyle name="Porcentagem 6 2 2 2 5" xfId="5994"/>
    <cellStyle name="Porcentagem 6 2 2 2 5 2" xfId="10936"/>
    <cellStyle name="Porcentagem 6 2 2 2 6" xfId="7502"/>
    <cellStyle name="Porcentagem 6 2 2 2 7" xfId="2540"/>
    <cellStyle name="Porcentagem 6 2 2 3" xfId="949"/>
    <cellStyle name="Porcentagem 6 2 2 3 2" xfId="1876"/>
    <cellStyle name="Porcentagem 6 2 2 3 2 2" xfId="5234"/>
    <cellStyle name="Porcentagem 6 2 2 3 2 2 2" xfId="10218"/>
    <cellStyle name="Porcentagem 6 2 2 3 2 3" xfId="6963"/>
    <cellStyle name="Porcentagem 6 2 2 3 2 3 2" xfId="11905"/>
    <cellStyle name="Porcentagem 6 2 2 3 2 4" xfId="8471"/>
    <cellStyle name="Porcentagem 6 2 2 3 2 5" xfId="3509"/>
    <cellStyle name="Porcentagem 6 2 2 3 3" xfId="4389"/>
    <cellStyle name="Porcentagem 6 2 2 3 3 2" xfId="9374"/>
    <cellStyle name="Porcentagem 6 2 2 3 4" xfId="6132"/>
    <cellStyle name="Porcentagem 6 2 2 3 4 2" xfId="11074"/>
    <cellStyle name="Porcentagem 6 2 2 3 5" xfId="7640"/>
    <cellStyle name="Porcentagem 6 2 2 3 6" xfId="2678"/>
    <cellStyle name="Porcentagem 6 2 2 4" xfId="1873"/>
    <cellStyle name="Porcentagem 6 2 2 4 2" xfId="5231"/>
    <cellStyle name="Porcentagem 6 2 2 4 2 2" xfId="10215"/>
    <cellStyle name="Porcentagem 6 2 2 4 3" xfId="6960"/>
    <cellStyle name="Porcentagem 6 2 2 4 3 2" xfId="11902"/>
    <cellStyle name="Porcentagem 6 2 2 4 4" xfId="8468"/>
    <cellStyle name="Porcentagem 6 2 2 4 5" xfId="3506"/>
    <cellStyle name="Porcentagem 6 2 2 5" xfId="3787"/>
    <cellStyle name="Porcentagem 6 2 2 5 2" xfId="5579"/>
    <cellStyle name="Porcentagem 6 2 2 5 2 2" xfId="10534"/>
    <cellStyle name="Porcentagem 6 2 2 5 3" xfId="8747"/>
    <cellStyle name="Porcentagem 6 2 2 5 4" xfId="12354"/>
    <cellStyle name="Porcentagem 6 2 2 6" xfId="4111"/>
    <cellStyle name="Porcentagem 6 2 2 6 2" xfId="8883"/>
    <cellStyle name="Porcentagem 6 2 2 6 3" xfId="12167"/>
    <cellStyle name="Porcentagem 6 2 2 7" xfId="5629"/>
    <cellStyle name="Porcentagem 6 2 2 7 2" xfId="10576"/>
    <cellStyle name="Porcentagem 6 2 2 8" xfId="5859"/>
    <cellStyle name="Porcentagem 6 2 2 8 2" xfId="10801"/>
    <cellStyle name="Porcentagem 6 2 2 9" xfId="7367"/>
    <cellStyle name="Porcentagem 6 2 3" xfId="698"/>
    <cellStyle name="Porcentagem 6 2 3 10" xfId="2447"/>
    <cellStyle name="Porcentagem 6 2 3 2" xfId="839"/>
    <cellStyle name="Porcentagem 6 2 3 2 2" xfId="1304"/>
    <cellStyle name="Porcentagem 6 2 3 2 2 2" xfId="1879"/>
    <cellStyle name="Porcentagem 6 2 3 2 2 2 2" xfId="5237"/>
    <cellStyle name="Porcentagem 6 2 3 2 2 2 2 2" xfId="10221"/>
    <cellStyle name="Porcentagem 6 2 3 2 2 2 3" xfId="6966"/>
    <cellStyle name="Porcentagem 6 2 3 2 2 2 3 2" xfId="11908"/>
    <cellStyle name="Porcentagem 6 2 3 2 2 2 4" xfId="8474"/>
    <cellStyle name="Porcentagem 6 2 3 2 2 2 5" xfId="3512"/>
    <cellStyle name="Porcentagem 6 2 3 2 2 3" xfId="4672"/>
    <cellStyle name="Porcentagem 6 2 3 2 2 3 2" xfId="9656"/>
    <cellStyle name="Porcentagem 6 2 3 2 2 4" xfId="6403"/>
    <cellStyle name="Porcentagem 6 2 3 2 2 4 2" xfId="11345"/>
    <cellStyle name="Porcentagem 6 2 3 2 2 5" xfId="7911"/>
    <cellStyle name="Porcentagem 6 2 3 2 2 6" xfId="2949"/>
    <cellStyle name="Porcentagem 6 2 3 2 3" xfId="1878"/>
    <cellStyle name="Porcentagem 6 2 3 2 3 2" xfId="5236"/>
    <cellStyle name="Porcentagem 6 2 3 2 3 2 2" xfId="10220"/>
    <cellStyle name="Porcentagem 6 2 3 2 3 3" xfId="6965"/>
    <cellStyle name="Porcentagem 6 2 3 2 3 3 2" xfId="11907"/>
    <cellStyle name="Porcentagem 6 2 3 2 3 4" xfId="8473"/>
    <cellStyle name="Porcentagem 6 2 3 2 3 5" xfId="3511"/>
    <cellStyle name="Porcentagem 6 2 3 2 4" xfId="4289"/>
    <cellStyle name="Porcentagem 6 2 3 2 4 2" xfId="9275"/>
    <cellStyle name="Porcentagem 6 2 3 2 5" xfId="6036"/>
    <cellStyle name="Porcentagem 6 2 3 2 5 2" xfId="10978"/>
    <cellStyle name="Porcentagem 6 2 3 2 6" xfId="7544"/>
    <cellStyle name="Porcentagem 6 2 3 2 7" xfId="2582"/>
    <cellStyle name="Porcentagem 6 2 3 3" xfId="992"/>
    <cellStyle name="Porcentagem 6 2 3 3 2" xfId="1880"/>
    <cellStyle name="Porcentagem 6 2 3 3 2 2" xfId="5238"/>
    <cellStyle name="Porcentagem 6 2 3 3 2 2 2" xfId="10222"/>
    <cellStyle name="Porcentagem 6 2 3 3 2 3" xfId="6967"/>
    <cellStyle name="Porcentagem 6 2 3 3 2 3 2" xfId="11909"/>
    <cellStyle name="Porcentagem 6 2 3 3 2 4" xfId="8475"/>
    <cellStyle name="Porcentagem 6 2 3 3 2 5" xfId="3513"/>
    <cellStyle name="Porcentagem 6 2 3 3 3" xfId="4431"/>
    <cellStyle name="Porcentagem 6 2 3 3 3 2" xfId="9416"/>
    <cellStyle name="Porcentagem 6 2 3 3 4" xfId="6174"/>
    <cellStyle name="Porcentagem 6 2 3 3 4 2" xfId="11116"/>
    <cellStyle name="Porcentagem 6 2 3 3 5" xfId="7682"/>
    <cellStyle name="Porcentagem 6 2 3 3 6" xfId="2720"/>
    <cellStyle name="Porcentagem 6 2 3 4" xfId="1877"/>
    <cellStyle name="Porcentagem 6 2 3 4 2" xfId="5235"/>
    <cellStyle name="Porcentagem 6 2 3 4 2 2" xfId="10219"/>
    <cellStyle name="Porcentagem 6 2 3 4 3" xfId="6964"/>
    <cellStyle name="Porcentagem 6 2 3 4 3 2" xfId="11906"/>
    <cellStyle name="Porcentagem 6 2 3 4 4" xfId="8472"/>
    <cellStyle name="Porcentagem 6 2 3 4 5" xfId="3510"/>
    <cellStyle name="Porcentagem 6 2 3 5" xfId="3829"/>
    <cellStyle name="Porcentagem 6 2 3 5 2" xfId="5595"/>
    <cellStyle name="Porcentagem 6 2 3 5 2 2" xfId="10545"/>
    <cellStyle name="Porcentagem 6 2 3 5 3" xfId="8789"/>
    <cellStyle name="Porcentagem 6 2 3 5 4" xfId="12305"/>
    <cellStyle name="Porcentagem 6 2 3 6" xfId="4154"/>
    <cellStyle name="Porcentagem 6 2 3 6 2" xfId="8925"/>
    <cellStyle name="Porcentagem 6 2 3 6 3" xfId="12245"/>
    <cellStyle name="Porcentagem 6 2 3 7" xfId="3905"/>
    <cellStyle name="Porcentagem 6 2 3 7 2" xfId="8995"/>
    <cellStyle name="Porcentagem 6 2 3 8" xfId="5901"/>
    <cellStyle name="Porcentagem 6 2 3 8 2" xfId="10843"/>
    <cellStyle name="Porcentagem 6 2 3 9" xfId="7409"/>
    <cellStyle name="Porcentagem 6 2 4" xfId="536"/>
    <cellStyle name="Porcentagem 6 2 4 2" xfId="1102"/>
    <cellStyle name="Porcentagem 6 2 4 2 2" xfId="1882"/>
    <cellStyle name="Porcentagem 6 2 4 2 2 2" xfId="5240"/>
    <cellStyle name="Porcentagem 6 2 4 2 2 2 2" xfId="10224"/>
    <cellStyle name="Porcentagem 6 2 4 2 2 3" xfId="6969"/>
    <cellStyle name="Porcentagem 6 2 4 2 2 3 2" xfId="11911"/>
    <cellStyle name="Porcentagem 6 2 4 2 2 4" xfId="8477"/>
    <cellStyle name="Porcentagem 6 2 4 2 2 5" xfId="3515"/>
    <cellStyle name="Porcentagem 6 2 4 2 3" xfId="4524"/>
    <cellStyle name="Porcentagem 6 2 4 2 3 2" xfId="9509"/>
    <cellStyle name="Porcentagem 6 2 4 2 4" xfId="6264"/>
    <cellStyle name="Porcentagem 6 2 4 2 4 2" xfId="11206"/>
    <cellStyle name="Porcentagem 6 2 4 2 5" xfId="7772"/>
    <cellStyle name="Porcentagem 6 2 4 2 6" xfId="2810"/>
    <cellStyle name="Porcentagem 6 2 4 3" xfId="1881"/>
    <cellStyle name="Porcentagem 6 2 4 3 2" xfId="5239"/>
    <cellStyle name="Porcentagem 6 2 4 3 2 2" xfId="10223"/>
    <cellStyle name="Porcentagem 6 2 4 3 3" xfId="6968"/>
    <cellStyle name="Porcentagem 6 2 4 3 3 2" xfId="11910"/>
    <cellStyle name="Porcentagem 6 2 4 3 4" xfId="8476"/>
    <cellStyle name="Porcentagem 6 2 4 3 5" xfId="3514"/>
    <cellStyle name="Porcentagem 6 2 4 4" xfId="4055"/>
    <cellStyle name="Porcentagem 6 2 4 4 2" xfId="9127"/>
    <cellStyle name="Porcentagem 6 2 4 5" xfId="5812"/>
    <cellStyle name="Porcentagem 6 2 4 5 2" xfId="10754"/>
    <cellStyle name="Porcentagem 6 2 4 6" xfId="7320"/>
    <cellStyle name="Porcentagem 6 2 4 7" xfId="2358"/>
    <cellStyle name="Porcentagem 6 2 5" xfId="749"/>
    <cellStyle name="Porcentagem 6 2 5 2" xfId="1215"/>
    <cellStyle name="Porcentagem 6 2 5 2 2" xfId="1884"/>
    <cellStyle name="Porcentagem 6 2 5 2 2 2" xfId="5242"/>
    <cellStyle name="Porcentagem 6 2 5 2 2 2 2" xfId="10226"/>
    <cellStyle name="Porcentagem 6 2 5 2 2 3" xfId="6971"/>
    <cellStyle name="Porcentagem 6 2 5 2 2 3 2" xfId="11913"/>
    <cellStyle name="Porcentagem 6 2 5 2 2 4" xfId="8479"/>
    <cellStyle name="Porcentagem 6 2 5 2 2 5" xfId="3517"/>
    <cellStyle name="Porcentagem 6 2 5 2 3" xfId="4583"/>
    <cellStyle name="Porcentagem 6 2 5 2 3 2" xfId="9567"/>
    <cellStyle name="Porcentagem 6 2 5 2 4" xfId="6314"/>
    <cellStyle name="Porcentagem 6 2 5 2 4 2" xfId="11256"/>
    <cellStyle name="Porcentagem 6 2 5 2 5" xfId="7822"/>
    <cellStyle name="Porcentagem 6 2 5 2 6" xfId="2860"/>
    <cellStyle name="Porcentagem 6 2 5 3" xfId="1883"/>
    <cellStyle name="Porcentagem 6 2 5 3 2" xfId="5241"/>
    <cellStyle name="Porcentagem 6 2 5 3 2 2" xfId="10225"/>
    <cellStyle name="Porcentagem 6 2 5 3 3" xfId="6970"/>
    <cellStyle name="Porcentagem 6 2 5 3 3 2" xfId="11912"/>
    <cellStyle name="Porcentagem 6 2 5 3 4" xfId="8478"/>
    <cellStyle name="Porcentagem 6 2 5 3 5" xfId="3516"/>
    <cellStyle name="Porcentagem 6 2 5 4" xfId="4200"/>
    <cellStyle name="Porcentagem 6 2 5 4 2" xfId="9186"/>
    <cellStyle name="Porcentagem 6 2 5 5" xfId="5947"/>
    <cellStyle name="Porcentagem 6 2 5 5 2" xfId="10889"/>
    <cellStyle name="Porcentagem 6 2 5 6" xfId="7455"/>
    <cellStyle name="Porcentagem 6 2 5 7" xfId="2493"/>
    <cellStyle name="Porcentagem 6 2 6" xfId="420"/>
    <cellStyle name="Porcentagem 6 2 6 2" xfId="1045"/>
    <cellStyle name="Porcentagem 6 2 6 2 2" xfId="1886"/>
    <cellStyle name="Porcentagem 6 2 6 2 2 2" xfId="5244"/>
    <cellStyle name="Porcentagem 6 2 6 2 2 2 2" xfId="10228"/>
    <cellStyle name="Porcentagem 6 2 6 2 2 3" xfId="6973"/>
    <cellStyle name="Porcentagem 6 2 6 2 2 3 2" xfId="11915"/>
    <cellStyle name="Porcentagem 6 2 6 2 2 4" xfId="8481"/>
    <cellStyle name="Porcentagem 6 2 6 2 2 5" xfId="3519"/>
    <cellStyle name="Porcentagem 6 2 6 2 3" xfId="4478"/>
    <cellStyle name="Porcentagem 6 2 6 2 3 2" xfId="9463"/>
    <cellStyle name="Porcentagem 6 2 6 2 4" xfId="6220"/>
    <cellStyle name="Porcentagem 6 2 6 2 4 2" xfId="11162"/>
    <cellStyle name="Porcentagem 6 2 6 2 5" xfId="7728"/>
    <cellStyle name="Porcentagem 6 2 6 2 6" xfId="2766"/>
    <cellStyle name="Porcentagem 6 2 6 3" xfId="1885"/>
    <cellStyle name="Porcentagem 6 2 6 3 2" xfId="5243"/>
    <cellStyle name="Porcentagem 6 2 6 3 2 2" xfId="10227"/>
    <cellStyle name="Porcentagem 6 2 6 3 3" xfId="6972"/>
    <cellStyle name="Porcentagem 6 2 6 3 3 2" xfId="11914"/>
    <cellStyle name="Porcentagem 6 2 6 3 4" xfId="8480"/>
    <cellStyle name="Porcentagem 6 2 6 3 5" xfId="3518"/>
    <cellStyle name="Porcentagem 6 2 6 4" xfId="3996"/>
    <cellStyle name="Porcentagem 6 2 6 4 2" xfId="9076"/>
    <cellStyle name="Porcentagem 6 2 6 5" xfId="5763"/>
    <cellStyle name="Porcentagem 6 2 6 5 2" xfId="10705"/>
    <cellStyle name="Porcentagem 6 2 6 6" xfId="7271"/>
    <cellStyle name="Porcentagem 6 2 6 7" xfId="2309"/>
    <cellStyle name="Porcentagem 6 2 7" xfId="898"/>
    <cellStyle name="Porcentagem 6 2 7 2" xfId="1887"/>
    <cellStyle name="Porcentagem 6 2 7 2 2" xfId="5245"/>
    <cellStyle name="Porcentagem 6 2 7 2 2 2" xfId="10229"/>
    <cellStyle name="Porcentagem 6 2 7 2 3" xfId="6974"/>
    <cellStyle name="Porcentagem 6 2 7 2 3 2" xfId="11916"/>
    <cellStyle name="Porcentagem 6 2 7 2 4" xfId="8482"/>
    <cellStyle name="Porcentagem 6 2 7 2 5" xfId="3520"/>
    <cellStyle name="Porcentagem 6 2 7 3" xfId="4340"/>
    <cellStyle name="Porcentagem 6 2 7 3 2" xfId="9326"/>
    <cellStyle name="Porcentagem 6 2 7 4" xfId="6085"/>
    <cellStyle name="Porcentagem 6 2 7 4 2" xfId="11027"/>
    <cellStyle name="Porcentagem 6 2 7 5" xfId="7593"/>
    <cellStyle name="Porcentagem 6 2 7 6" xfId="2631"/>
    <cellStyle name="Porcentagem 6 2 8" xfId="1365"/>
    <cellStyle name="Porcentagem 6 2 8 2" xfId="4723"/>
    <cellStyle name="Porcentagem 6 2 8 2 2" xfId="9707"/>
    <cellStyle name="Porcentagem 6 2 8 3" xfId="6452"/>
    <cellStyle name="Porcentagem 6 2 8 3 2" xfId="11394"/>
    <cellStyle name="Porcentagem 6 2 8 4" xfId="7960"/>
    <cellStyle name="Porcentagem 6 2 8 5" xfId="2998"/>
    <cellStyle name="Porcentagem 6 2 9" xfId="309"/>
    <cellStyle name="Porcentagem 6 2 9 2" xfId="3941"/>
    <cellStyle name="Porcentagem 6 2 9 2 2" xfId="9028"/>
    <cellStyle name="Porcentagem 6 2 9 3" xfId="5719"/>
    <cellStyle name="Porcentagem 6 2 9 3 2" xfId="10661"/>
    <cellStyle name="Porcentagem 6 2 9 4" xfId="7227"/>
    <cellStyle name="Porcentagem 6 2 9 5" xfId="2264"/>
    <cellStyle name="Porcentagem 6 3" xfId="645"/>
    <cellStyle name="Porcentagem 6 3 10" xfId="2404"/>
    <cellStyle name="Porcentagem 6 3 2" xfId="795"/>
    <cellStyle name="Porcentagem 6 3 2 2" xfId="1261"/>
    <cellStyle name="Porcentagem 6 3 2 2 2" xfId="1890"/>
    <cellStyle name="Porcentagem 6 3 2 2 2 2" xfId="5248"/>
    <cellStyle name="Porcentagem 6 3 2 2 2 2 2" xfId="10232"/>
    <cellStyle name="Porcentagem 6 3 2 2 2 3" xfId="6977"/>
    <cellStyle name="Porcentagem 6 3 2 2 2 3 2" xfId="11919"/>
    <cellStyle name="Porcentagem 6 3 2 2 2 4" xfId="8485"/>
    <cellStyle name="Porcentagem 6 3 2 2 2 5" xfId="3523"/>
    <cellStyle name="Porcentagem 6 3 2 2 3" xfId="4629"/>
    <cellStyle name="Porcentagem 6 3 2 2 3 2" xfId="9613"/>
    <cellStyle name="Porcentagem 6 3 2 2 4" xfId="6360"/>
    <cellStyle name="Porcentagem 6 3 2 2 4 2" xfId="11302"/>
    <cellStyle name="Porcentagem 6 3 2 2 5" xfId="7868"/>
    <cellStyle name="Porcentagem 6 3 2 2 6" xfId="2906"/>
    <cellStyle name="Porcentagem 6 3 2 3" xfId="1889"/>
    <cellStyle name="Porcentagem 6 3 2 3 2" xfId="5247"/>
    <cellStyle name="Porcentagem 6 3 2 3 2 2" xfId="10231"/>
    <cellStyle name="Porcentagem 6 3 2 3 3" xfId="6976"/>
    <cellStyle name="Porcentagem 6 3 2 3 3 2" xfId="11918"/>
    <cellStyle name="Porcentagem 6 3 2 3 4" xfId="8484"/>
    <cellStyle name="Porcentagem 6 3 2 3 5" xfId="3522"/>
    <cellStyle name="Porcentagem 6 3 2 4" xfId="4246"/>
    <cellStyle name="Porcentagem 6 3 2 4 2" xfId="9232"/>
    <cellStyle name="Porcentagem 6 3 2 5" xfId="5993"/>
    <cellStyle name="Porcentagem 6 3 2 5 2" xfId="10935"/>
    <cellStyle name="Porcentagem 6 3 2 6" xfId="7501"/>
    <cellStyle name="Porcentagem 6 3 2 7" xfId="2539"/>
    <cellStyle name="Porcentagem 6 3 3" xfId="948"/>
    <cellStyle name="Porcentagem 6 3 3 2" xfId="1891"/>
    <cellStyle name="Porcentagem 6 3 3 2 2" xfId="5249"/>
    <cellStyle name="Porcentagem 6 3 3 2 2 2" xfId="10233"/>
    <cellStyle name="Porcentagem 6 3 3 2 3" xfId="6978"/>
    <cellStyle name="Porcentagem 6 3 3 2 3 2" xfId="11920"/>
    <cellStyle name="Porcentagem 6 3 3 2 4" xfId="8486"/>
    <cellStyle name="Porcentagem 6 3 3 2 5" xfId="3524"/>
    <cellStyle name="Porcentagem 6 3 3 3" xfId="4388"/>
    <cellStyle name="Porcentagem 6 3 3 3 2" xfId="9373"/>
    <cellStyle name="Porcentagem 6 3 3 4" xfId="6131"/>
    <cellStyle name="Porcentagem 6 3 3 4 2" xfId="11073"/>
    <cellStyle name="Porcentagem 6 3 3 5" xfId="7639"/>
    <cellStyle name="Porcentagem 6 3 3 6" xfId="2677"/>
    <cellStyle name="Porcentagem 6 3 4" xfId="1888"/>
    <cellStyle name="Porcentagem 6 3 4 2" xfId="5246"/>
    <cellStyle name="Porcentagem 6 3 4 2 2" xfId="10230"/>
    <cellStyle name="Porcentagem 6 3 4 3" xfId="6975"/>
    <cellStyle name="Porcentagem 6 3 4 3 2" xfId="11917"/>
    <cellStyle name="Porcentagem 6 3 4 4" xfId="8483"/>
    <cellStyle name="Porcentagem 6 3 4 5" xfId="3521"/>
    <cellStyle name="Porcentagem 6 3 5" xfId="3786"/>
    <cellStyle name="Porcentagem 6 3 5 2" xfId="5491"/>
    <cellStyle name="Porcentagem 6 3 5 2 2" xfId="10464"/>
    <cellStyle name="Porcentagem 6 3 5 3" xfId="8746"/>
    <cellStyle name="Porcentagem 6 3 5 4" xfId="12246"/>
    <cellStyle name="Porcentagem 6 3 6" xfId="4110"/>
    <cellStyle name="Porcentagem 6 3 6 2" xfId="8882"/>
    <cellStyle name="Porcentagem 6 3 6 3" xfId="12260"/>
    <cellStyle name="Porcentagem 6 3 7" xfId="5529"/>
    <cellStyle name="Porcentagem 6 3 7 2" xfId="10493"/>
    <cellStyle name="Porcentagem 6 3 8" xfId="5858"/>
    <cellStyle name="Porcentagem 6 3 8 2" xfId="10800"/>
    <cellStyle name="Porcentagem 6 3 9" xfId="7366"/>
    <cellStyle name="Porcentagem 6 4" xfId="697"/>
    <cellStyle name="Porcentagem 6 4 10" xfId="2446"/>
    <cellStyle name="Porcentagem 6 4 2" xfId="838"/>
    <cellStyle name="Porcentagem 6 4 2 2" xfId="1303"/>
    <cellStyle name="Porcentagem 6 4 2 2 2" xfId="1894"/>
    <cellStyle name="Porcentagem 6 4 2 2 2 2" xfId="5252"/>
    <cellStyle name="Porcentagem 6 4 2 2 2 2 2" xfId="10236"/>
    <cellStyle name="Porcentagem 6 4 2 2 2 3" xfId="6981"/>
    <cellStyle name="Porcentagem 6 4 2 2 2 3 2" xfId="11923"/>
    <cellStyle name="Porcentagem 6 4 2 2 2 4" xfId="8489"/>
    <cellStyle name="Porcentagem 6 4 2 2 2 5" xfId="3527"/>
    <cellStyle name="Porcentagem 6 4 2 2 3" xfId="4671"/>
    <cellStyle name="Porcentagem 6 4 2 2 3 2" xfId="9655"/>
    <cellStyle name="Porcentagem 6 4 2 2 4" xfId="6402"/>
    <cellStyle name="Porcentagem 6 4 2 2 4 2" xfId="11344"/>
    <cellStyle name="Porcentagem 6 4 2 2 5" xfId="7910"/>
    <cellStyle name="Porcentagem 6 4 2 2 6" xfId="2948"/>
    <cellStyle name="Porcentagem 6 4 2 3" xfId="1893"/>
    <cellStyle name="Porcentagem 6 4 2 3 2" xfId="5251"/>
    <cellStyle name="Porcentagem 6 4 2 3 2 2" xfId="10235"/>
    <cellStyle name="Porcentagem 6 4 2 3 3" xfId="6980"/>
    <cellStyle name="Porcentagem 6 4 2 3 3 2" xfId="11922"/>
    <cellStyle name="Porcentagem 6 4 2 3 4" xfId="8488"/>
    <cellStyle name="Porcentagem 6 4 2 3 5" xfId="3526"/>
    <cellStyle name="Porcentagem 6 4 2 4" xfId="4288"/>
    <cellStyle name="Porcentagem 6 4 2 4 2" xfId="9274"/>
    <cellStyle name="Porcentagem 6 4 2 5" xfId="6035"/>
    <cellStyle name="Porcentagem 6 4 2 5 2" xfId="10977"/>
    <cellStyle name="Porcentagem 6 4 2 6" xfId="7543"/>
    <cellStyle name="Porcentagem 6 4 2 7" xfId="2581"/>
    <cellStyle name="Porcentagem 6 4 3" xfId="991"/>
    <cellStyle name="Porcentagem 6 4 3 2" xfId="1895"/>
    <cellStyle name="Porcentagem 6 4 3 2 2" xfId="5253"/>
    <cellStyle name="Porcentagem 6 4 3 2 2 2" xfId="10237"/>
    <cellStyle name="Porcentagem 6 4 3 2 3" xfId="6982"/>
    <cellStyle name="Porcentagem 6 4 3 2 3 2" xfId="11924"/>
    <cellStyle name="Porcentagem 6 4 3 2 4" xfId="8490"/>
    <cellStyle name="Porcentagem 6 4 3 2 5" xfId="3528"/>
    <cellStyle name="Porcentagem 6 4 3 3" xfId="4430"/>
    <cellStyle name="Porcentagem 6 4 3 3 2" xfId="9415"/>
    <cellStyle name="Porcentagem 6 4 3 4" xfId="6173"/>
    <cellStyle name="Porcentagem 6 4 3 4 2" xfId="11115"/>
    <cellStyle name="Porcentagem 6 4 3 5" xfId="7681"/>
    <cellStyle name="Porcentagem 6 4 3 6" xfId="2719"/>
    <cellStyle name="Porcentagem 6 4 4" xfId="1892"/>
    <cellStyle name="Porcentagem 6 4 4 2" xfId="5250"/>
    <cellStyle name="Porcentagem 6 4 4 2 2" xfId="10234"/>
    <cellStyle name="Porcentagem 6 4 4 3" xfId="6979"/>
    <cellStyle name="Porcentagem 6 4 4 3 2" xfId="11921"/>
    <cellStyle name="Porcentagem 6 4 4 4" xfId="8487"/>
    <cellStyle name="Porcentagem 6 4 4 5" xfId="3525"/>
    <cellStyle name="Porcentagem 6 4 5" xfId="3828"/>
    <cellStyle name="Porcentagem 6 4 5 2" xfId="5596"/>
    <cellStyle name="Porcentagem 6 4 5 2 2" xfId="10546"/>
    <cellStyle name="Porcentagem 6 4 5 3" xfId="8788"/>
    <cellStyle name="Porcentagem 6 4 5 4" xfId="12297"/>
    <cellStyle name="Porcentagem 6 4 6" xfId="4153"/>
    <cellStyle name="Porcentagem 6 4 6 2" xfId="8924"/>
    <cellStyle name="Porcentagem 6 4 6 3" xfId="12334"/>
    <cellStyle name="Porcentagem 6 4 7" xfId="5635"/>
    <cellStyle name="Porcentagem 6 4 7 2" xfId="10581"/>
    <cellStyle name="Porcentagem 6 4 8" xfId="5900"/>
    <cellStyle name="Porcentagem 6 4 8 2" xfId="10842"/>
    <cellStyle name="Porcentagem 6 4 9" xfId="7408"/>
    <cellStyle name="Porcentagem 6 5" xfId="535"/>
    <cellStyle name="Porcentagem 6 5 2" xfId="1101"/>
    <cellStyle name="Porcentagem 6 5 2 2" xfId="1897"/>
    <cellStyle name="Porcentagem 6 5 2 2 2" xfId="5255"/>
    <cellStyle name="Porcentagem 6 5 2 2 2 2" xfId="10239"/>
    <cellStyle name="Porcentagem 6 5 2 2 3" xfId="6984"/>
    <cellStyle name="Porcentagem 6 5 2 2 3 2" xfId="11926"/>
    <cellStyle name="Porcentagem 6 5 2 2 4" xfId="8492"/>
    <cellStyle name="Porcentagem 6 5 2 2 5" xfId="3530"/>
    <cellStyle name="Porcentagem 6 5 2 3" xfId="4523"/>
    <cellStyle name="Porcentagem 6 5 2 3 2" xfId="9508"/>
    <cellStyle name="Porcentagem 6 5 2 4" xfId="6263"/>
    <cellStyle name="Porcentagem 6 5 2 4 2" xfId="11205"/>
    <cellStyle name="Porcentagem 6 5 2 5" xfId="7771"/>
    <cellStyle name="Porcentagem 6 5 2 6" xfId="2809"/>
    <cellStyle name="Porcentagem 6 5 3" xfId="1896"/>
    <cellStyle name="Porcentagem 6 5 3 2" xfId="5254"/>
    <cellStyle name="Porcentagem 6 5 3 2 2" xfId="10238"/>
    <cellStyle name="Porcentagem 6 5 3 3" xfId="6983"/>
    <cellStyle name="Porcentagem 6 5 3 3 2" xfId="11925"/>
    <cellStyle name="Porcentagem 6 5 3 4" xfId="8491"/>
    <cellStyle name="Porcentagem 6 5 3 5" xfId="3529"/>
    <cellStyle name="Porcentagem 6 5 4" xfId="4054"/>
    <cellStyle name="Porcentagem 6 5 4 2" xfId="9126"/>
    <cellStyle name="Porcentagem 6 5 5" xfId="5811"/>
    <cellStyle name="Porcentagem 6 5 5 2" xfId="10753"/>
    <cellStyle name="Porcentagem 6 5 6" xfId="7319"/>
    <cellStyle name="Porcentagem 6 5 7" xfId="2357"/>
    <cellStyle name="Porcentagem 6 6" xfId="748"/>
    <cellStyle name="Porcentagem 6 6 2" xfId="1214"/>
    <cellStyle name="Porcentagem 6 6 2 2" xfId="1899"/>
    <cellStyle name="Porcentagem 6 6 2 2 2" xfId="5257"/>
    <cellStyle name="Porcentagem 6 6 2 2 2 2" xfId="10241"/>
    <cellStyle name="Porcentagem 6 6 2 2 3" xfId="6986"/>
    <cellStyle name="Porcentagem 6 6 2 2 3 2" xfId="11928"/>
    <cellStyle name="Porcentagem 6 6 2 2 4" xfId="8494"/>
    <cellStyle name="Porcentagem 6 6 2 2 5" xfId="3532"/>
    <cellStyle name="Porcentagem 6 6 2 3" xfId="4582"/>
    <cellStyle name="Porcentagem 6 6 2 3 2" xfId="9566"/>
    <cellStyle name="Porcentagem 6 6 2 4" xfId="6313"/>
    <cellStyle name="Porcentagem 6 6 2 4 2" xfId="11255"/>
    <cellStyle name="Porcentagem 6 6 2 5" xfId="7821"/>
    <cellStyle name="Porcentagem 6 6 2 6" xfId="2859"/>
    <cellStyle name="Porcentagem 6 6 3" xfId="1898"/>
    <cellStyle name="Porcentagem 6 6 3 2" xfId="5256"/>
    <cellStyle name="Porcentagem 6 6 3 2 2" xfId="10240"/>
    <cellStyle name="Porcentagem 6 6 3 3" xfId="6985"/>
    <cellStyle name="Porcentagem 6 6 3 3 2" xfId="11927"/>
    <cellStyle name="Porcentagem 6 6 3 4" xfId="8493"/>
    <cellStyle name="Porcentagem 6 6 3 5" xfId="3531"/>
    <cellStyle name="Porcentagem 6 6 4" xfId="4199"/>
    <cellStyle name="Porcentagem 6 6 4 2" xfId="9185"/>
    <cellStyle name="Porcentagem 6 6 5" xfId="5946"/>
    <cellStyle name="Porcentagem 6 6 5 2" xfId="10888"/>
    <cellStyle name="Porcentagem 6 6 6" xfId="7454"/>
    <cellStyle name="Porcentagem 6 6 7" xfId="2492"/>
    <cellStyle name="Porcentagem 6 7" xfId="419"/>
    <cellStyle name="Porcentagem 6 7 2" xfId="1044"/>
    <cellStyle name="Porcentagem 6 7 2 2" xfId="1901"/>
    <cellStyle name="Porcentagem 6 7 2 2 2" xfId="5259"/>
    <cellStyle name="Porcentagem 6 7 2 2 2 2" xfId="10243"/>
    <cellStyle name="Porcentagem 6 7 2 2 3" xfId="6988"/>
    <cellStyle name="Porcentagem 6 7 2 2 3 2" xfId="11930"/>
    <cellStyle name="Porcentagem 6 7 2 2 4" xfId="8496"/>
    <cellStyle name="Porcentagem 6 7 2 2 5" xfId="3534"/>
    <cellStyle name="Porcentagem 6 7 2 3" xfId="4477"/>
    <cellStyle name="Porcentagem 6 7 2 3 2" xfId="9462"/>
    <cellStyle name="Porcentagem 6 7 2 4" xfId="6219"/>
    <cellStyle name="Porcentagem 6 7 2 4 2" xfId="11161"/>
    <cellStyle name="Porcentagem 6 7 2 5" xfId="7727"/>
    <cellStyle name="Porcentagem 6 7 2 6" xfId="2765"/>
    <cellStyle name="Porcentagem 6 7 3" xfId="1900"/>
    <cellStyle name="Porcentagem 6 7 3 2" xfId="5258"/>
    <cellStyle name="Porcentagem 6 7 3 2 2" xfId="10242"/>
    <cellStyle name="Porcentagem 6 7 3 3" xfId="6987"/>
    <cellStyle name="Porcentagem 6 7 3 3 2" xfId="11929"/>
    <cellStyle name="Porcentagem 6 7 3 4" xfId="8495"/>
    <cellStyle name="Porcentagem 6 7 3 5" xfId="3533"/>
    <cellStyle name="Porcentagem 6 7 4" xfId="3995"/>
    <cellStyle name="Porcentagem 6 7 4 2" xfId="9075"/>
    <cellStyle name="Porcentagem 6 7 5" xfId="5762"/>
    <cellStyle name="Porcentagem 6 7 5 2" xfId="10704"/>
    <cellStyle name="Porcentagem 6 7 6" xfId="7270"/>
    <cellStyle name="Porcentagem 6 7 7" xfId="2308"/>
    <cellStyle name="Porcentagem 6 8" xfId="897"/>
    <cellStyle name="Porcentagem 6 8 2" xfId="1902"/>
    <cellStyle name="Porcentagem 6 8 2 2" xfId="5260"/>
    <cellStyle name="Porcentagem 6 8 2 2 2" xfId="10244"/>
    <cellStyle name="Porcentagem 6 8 2 3" xfId="6989"/>
    <cellStyle name="Porcentagem 6 8 2 3 2" xfId="11931"/>
    <cellStyle name="Porcentagem 6 8 2 4" xfId="8497"/>
    <cellStyle name="Porcentagem 6 8 2 5" xfId="3535"/>
    <cellStyle name="Porcentagem 6 8 3" xfId="4339"/>
    <cellStyle name="Porcentagem 6 8 3 2" xfId="9325"/>
    <cellStyle name="Porcentagem 6 8 4" xfId="6084"/>
    <cellStyle name="Porcentagem 6 8 4 2" xfId="11026"/>
    <cellStyle name="Porcentagem 6 8 5" xfId="7592"/>
    <cellStyle name="Porcentagem 6 8 6" xfId="2630"/>
    <cellStyle name="Porcentagem 6 9" xfId="1364"/>
    <cellStyle name="Porcentagem 6 9 2" xfId="4722"/>
    <cellStyle name="Porcentagem 6 9 2 2" xfId="9706"/>
    <cellStyle name="Porcentagem 6 9 3" xfId="6451"/>
    <cellStyle name="Porcentagem 6 9 3 2" xfId="11393"/>
    <cellStyle name="Porcentagem 6 9 4" xfId="7959"/>
    <cellStyle name="Porcentagem 6 9 5" xfId="2997"/>
    <cellStyle name="Porcentagem 7" xfId="327"/>
    <cellStyle name="Porcentagem 7 2" xfId="1066"/>
    <cellStyle name="Porcentagem 8" xfId="5434"/>
    <cellStyle name="Result" xfId="12"/>
    <cellStyle name="Result2" xfId="13"/>
    <cellStyle name="Saída 2" xfId="5429"/>
    <cellStyle name="Sep. milhar [0]" xfId="90"/>
    <cellStyle name="Separador de m" xfId="91"/>
    <cellStyle name="Separador de milhares 2" xfId="15"/>
    <cellStyle name="Separador de milhares 2 2" xfId="21"/>
    <cellStyle name="Separador de milhares 2 2 2" xfId="648"/>
    <cellStyle name="Separador de milhares 2 2 2 2" xfId="1174"/>
    <cellStyle name="Separador de milhares 2 2 3" xfId="537"/>
    <cellStyle name="Separador de milhares 2 2 4" xfId="421"/>
    <cellStyle name="Separador de milhares 2 3" xfId="647"/>
    <cellStyle name="Separador de milhares 2 3 2" xfId="1173"/>
    <cellStyle name="Separador de milhares 2 4" xfId="451"/>
    <cellStyle name="Separador de milhares 2 5" xfId="335"/>
    <cellStyle name="Separador de milhares 3" xfId="22"/>
    <cellStyle name="Separador de milhares 4" xfId="16"/>
    <cellStyle name="Sepavador de milhares [0]_Pasta2" xfId="92"/>
    <cellStyle name="Standard_RP100_01 (metr.)" xfId="93"/>
    <cellStyle name="Texto de Aviso 2" xfId="5527"/>
    <cellStyle name="Texto Explicativo 2" xfId="5438"/>
    <cellStyle name="Título 1 2" xfId="5646"/>
    <cellStyle name="Título 2 2" xfId="5495"/>
    <cellStyle name="Título 3 2" xfId="5504"/>
    <cellStyle name="Título 4 2" xfId="5581"/>
    <cellStyle name="Titulo1" xfId="94"/>
    <cellStyle name="Titulo2" xfId="95"/>
    <cellStyle name="Vírgula" xfId="14" builtinId="3"/>
    <cellStyle name="Vírgula 10" xfId="97"/>
    <cellStyle name="Vírgula 10 10" xfId="311"/>
    <cellStyle name="Vírgula 10 10 2" xfId="3942"/>
    <cellStyle name="Vírgula 10 10 2 2" xfId="9029"/>
    <cellStyle name="Vírgula 10 10 3" xfId="5720"/>
    <cellStyle name="Vírgula 10 10 3 2" xfId="10662"/>
    <cellStyle name="Vírgula 10 10 4" xfId="7228"/>
    <cellStyle name="Vírgula 10 10 5" xfId="2266"/>
    <cellStyle name="Vírgula 10 11" xfId="2176"/>
    <cellStyle name="Vírgula 10 11 2" xfId="3855"/>
    <cellStyle name="Vírgula 10 11 2 2" xfId="8948"/>
    <cellStyle name="Vírgula 10 11 3" xfId="8700"/>
    <cellStyle name="Vírgula 10 11 4" xfId="12166"/>
    <cellStyle name="Vírgula 10 12" xfId="3739"/>
    <cellStyle name="Vírgula 10 12 2" xfId="8837"/>
    <cellStyle name="Vírgula 10 12 3" xfId="12217"/>
    <cellStyle name="Vírgula 10 13" xfId="3869"/>
    <cellStyle name="Vírgula 10 13 2" xfId="8961"/>
    <cellStyle name="Vírgula 10 14" xfId="5658"/>
    <cellStyle name="Vírgula 10 14 2" xfId="10600"/>
    <cellStyle name="Vírgula 10 15" xfId="7166"/>
    <cellStyle name="Vírgula 10 16" xfId="2135"/>
    <cellStyle name="Vírgula 10 17" xfId="197"/>
    <cellStyle name="Vírgula 10 2" xfId="168"/>
    <cellStyle name="Vírgula 10 2 10" xfId="2203"/>
    <cellStyle name="Vírgula 10 2 10 2" xfId="5547"/>
    <cellStyle name="Vírgula 10 2 10 2 2" xfId="10509"/>
    <cellStyle name="Vírgula 10 2 10 3" xfId="8701"/>
    <cellStyle name="Vírgula 10 2 10 4" xfId="12224"/>
    <cellStyle name="Vírgula 10 2 11" xfId="3740"/>
    <cellStyle name="Vírgula 10 2 11 2" xfId="8838"/>
    <cellStyle name="Vírgula 10 2 11 3" xfId="12228"/>
    <cellStyle name="Vírgula 10 2 12" xfId="3900"/>
    <cellStyle name="Vírgula 10 2 12 2" xfId="8991"/>
    <cellStyle name="Vírgula 10 2 13" xfId="5685"/>
    <cellStyle name="Vírgula 10 2 13 2" xfId="10627"/>
    <cellStyle name="Vírgula 10 2 14" xfId="7193"/>
    <cellStyle name="Vírgula 10 2 15" xfId="2159"/>
    <cellStyle name="Vírgula 10 2 16" xfId="224"/>
    <cellStyle name="Vírgula 10 2 2" xfId="650"/>
    <cellStyle name="Vírgula 10 2 2 10" xfId="2407"/>
    <cellStyle name="Vírgula 10 2 2 2" xfId="799"/>
    <cellStyle name="Vírgula 10 2 2 2 2" xfId="1264"/>
    <cellStyle name="Vírgula 10 2 2 2 2 2" xfId="1905"/>
    <cellStyle name="Vírgula 10 2 2 2 2 2 2" xfId="5263"/>
    <cellStyle name="Vírgula 10 2 2 2 2 2 2 2" xfId="10247"/>
    <cellStyle name="Vírgula 10 2 2 2 2 2 3" xfId="6992"/>
    <cellStyle name="Vírgula 10 2 2 2 2 2 3 2" xfId="11934"/>
    <cellStyle name="Vírgula 10 2 2 2 2 2 4" xfId="8500"/>
    <cellStyle name="Vírgula 10 2 2 2 2 2 5" xfId="3538"/>
    <cellStyle name="Vírgula 10 2 2 2 2 3" xfId="4632"/>
    <cellStyle name="Vírgula 10 2 2 2 2 3 2" xfId="9616"/>
    <cellStyle name="Vírgula 10 2 2 2 2 4" xfId="6363"/>
    <cellStyle name="Vírgula 10 2 2 2 2 4 2" xfId="11305"/>
    <cellStyle name="Vírgula 10 2 2 2 2 5" xfId="7871"/>
    <cellStyle name="Vírgula 10 2 2 2 2 6" xfId="2909"/>
    <cellStyle name="Vírgula 10 2 2 2 3" xfId="1904"/>
    <cellStyle name="Vírgula 10 2 2 2 3 2" xfId="5262"/>
    <cellStyle name="Vírgula 10 2 2 2 3 2 2" xfId="10246"/>
    <cellStyle name="Vírgula 10 2 2 2 3 3" xfId="6991"/>
    <cellStyle name="Vírgula 10 2 2 2 3 3 2" xfId="11933"/>
    <cellStyle name="Vírgula 10 2 2 2 3 4" xfId="8499"/>
    <cellStyle name="Vírgula 10 2 2 2 3 5" xfId="3537"/>
    <cellStyle name="Vírgula 10 2 2 2 4" xfId="4249"/>
    <cellStyle name="Vírgula 10 2 2 2 4 2" xfId="9235"/>
    <cellStyle name="Vírgula 10 2 2 2 5" xfId="5996"/>
    <cellStyle name="Vírgula 10 2 2 2 5 2" xfId="10938"/>
    <cellStyle name="Vírgula 10 2 2 2 6" xfId="7504"/>
    <cellStyle name="Vírgula 10 2 2 2 7" xfId="2542"/>
    <cellStyle name="Vírgula 10 2 2 3" xfId="951"/>
    <cellStyle name="Vírgula 10 2 2 3 2" xfId="1906"/>
    <cellStyle name="Vírgula 10 2 2 3 2 2" xfId="5264"/>
    <cellStyle name="Vírgula 10 2 2 3 2 2 2" xfId="10248"/>
    <cellStyle name="Vírgula 10 2 2 3 2 3" xfId="6993"/>
    <cellStyle name="Vírgula 10 2 2 3 2 3 2" xfId="11935"/>
    <cellStyle name="Vírgula 10 2 2 3 2 4" xfId="8501"/>
    <cellStyle name="Vírgula 10 2 2 3 2 5" xfId="3539"/>
    <cellStyle name="Vírgula 10 2 2 3 3" xfId="4391"/>
    <cellStyle name="Vírgula 10 2 2 3 3 2" xfId="9376"/>
    <cellStyle name="Vírgula 10 2 2 3 4" xfId="6134"/>
    <cellStyle name="Vírgula 10 2 2 3 4 2" xfId="11076"/>
    <cellStyle name="Vírgula 10 2 2 3 5" xfId="7642"/>
    <cellStyle name="Vírgula 10 2 2 3 6" xfId="2680"/>
    <cellStyle name="Vírgula 10 2 2 4" xfId="1903"/>
    <cellStyle name="Vírgula 10 2 2 4 2" xfId="5261"/>
    <cellStyle name="Vírgula 10 2 2 4 2 2" xfId="10245"/>
    <cellStyle name="Vírgula 10 2 2 4 3" xfId="6990"/>
    <cellStyle name="Vírgula 10 2 2 4 3 2" xfId="11932"/>
    <cellStyle name="Vírgula 10 2 2 4 4" xfId="8498"/>
    <cellStyle name="Vírgula 10 2 2 4 5" xfId="3536"/>
    <cellStyle name="Vírgula 10 2 2 5" xfId="3789"/>
    <cellStyle name="Vírgula 10 2 2 5 2" xfId="5448"/>
    <cellStyle name="Vírgula 10 2 2 5 2 2" xfId="10427"/>
    <cellStyle name="Vírgula 10 2 2 5 3" xfId="8749"/>
    <cellStyle name="Vírgula 10 2 2 5 4" xfId="12155"/>
    <cellStyle name="Vírgula 10 2 2 6" xfId="4113"/>
    <cellStyle name="Vírgula 10 2 2 6 2" xfId="8885"/>
    <cellStyle name="Vírgula 10 2 2 6 3" xfId="12141"/>
    <cellStyle name="Vírgula 10 2 2 7" xfId="5567"/>
    <cellStyle name="Vírgula 10 2 2 7 2" xfId="10525"/>
    <cellStyle name="Vírgula 10 2 2 8" xfId="5861"/>
    <cellStyle name="Vírgula 10 2 2 8 2" xfId="10803"/>
    <cellStyle name="Vírgula 10 2 2 9" xfId="7369"/>
    <cellStyle name="Vírgula 10 2 3" xfId="700"/>
    <cellStyle name="Vírgula 10 2 3 10" xfId="2449"/>
    <cellStyle name="Vírgula 10 2 3 2" xfId="841"/>
    <cellStyle name="Vírgula 10 2 3 2 2" xfId="1306"/>
    <cellStyle name="Vírgula 10 2 3 2 2 2" xfId="1909"/>
    <cellStyle name="Vírgula 10 2 3 2 2 2 2" xfId="5267"/>
    <cellStyle name="Vírgula 10 2 3 2 2 2 2 2" xfId="10251"/>
    <cellStyle name="Vírgula 10 2 3 2 2 2 3" xfId="6996"/>
    <cellStyle name="Vírgula 10 2 3 2 2 2 3 2" xfId="11938"/>
    <cellStyle name="Vírgula 10 2 3 2 2 2 4" xfId="8504"/>
    <cellStyle name="Vírgula 10 2 3 2 2 2 5" xfId="3542"/>
    <cellStyle name="Vírgula 10 2 3 2 2 3" xfId="4674"/>
    <cellStyle name="Vírgula 10 2 3 2 2 3 2" xfId="9658"/>
    <cellStyle name="Vírgula 10 2 3 2 2 4" xfId="6405"/>
    <cellStyle name="Vírgula 10 2 3 2 2 4 2" xfId="11347"/>
    <cellStyle name="Vírgula 10 2 3 2 2 5" xfId="7913"/>
    <cellStyle name="Vírgula 10 2 3 2 2 6" xfId="2951"/>
    <cellStyle name="Vírgula 10 2 3 2 3" xfId="1908"/>
    <cellStyle name="Vírgula 10 2 3 2 3 2" xfId="5266"/>
    <cellStyle name="Vírgula 10 2 3 2 3 2 2" xfId="10250"/>
    <cellStyle name="Vírgula 10 2 3 2 3 3" xfId="6995"/>
    <cellStyle name="Vírgula 10 2 3 2 3 3 2" xfId="11937"/>
    <cellStyle name="Vírgula 10 2 3 2 3 4" xfId="8503"/>
    <cellStyle name="Vírgula 10 2 3 2 3 5" xfId="3541"/>
    <cellStyle name="Vírgula 10 2 3 2 4" xfId="4291"/>
    <cellStyle name="Vírgula 10 2 3 2 4 2" xfId="9277"/>
    <cellStyle name="Vírgula 10 2 3 2 5" xfId="6038"/>
    <cellStyle name="Vírgula 10 2 3 2 5 2" xfId="10980"/>
    <cellStyle name="Vírgula 10 2 3 2 6" xfId="7546"/>
    <cellStyle name="Vírgula 10 2 3 2 7" xfId="2584"/>
    <cellStyle name="Vírgula 10 2 3 3" xfId="994"/>
    <cellStyle name="Vírgula 10 2 3 3 2" xfId="1910"/>
    <cellStyle name="Vírgula 10 2 3 3 2 2" xfId="5268"/>
    <cellStyle name="Vírgula 10 2 3 3 2 2 2" xfId="10252"/>
    <cellStyle name="Vírgula 10 2 3 3 2 3" xfId="6997"/>
    <cellStyle name="Vírgula 10 2 3 3 2 3 2" xfId="11939"/>
    <cellStyle name="Vírgula 10 2 3 3 2 4" xfId="8505"/>
    <cellStyle name="Vírgula 10 2 3 3 2 5" xfId="3543"/>
    <cellStyle name="Vírgula 10 2 3 3 3" xfId="4433"/>
    <cellStyle name="Vírgula 10 2 3 3 3 2" xfId="9418"/>
    <cellStyle name="Vírgula 10 2 3 3 4" xfId="6176"/>
    <cellStyle name="Vírgula 10 2 3 3 4 2" xfId="11118"/>
    <cellStyle name="Vírgula 10 2 3 3 5" xfId="7684"/>
    <cellStyle name="Vírgula 10 2 3 3 6" xfId="2722"/>
    <cellStyle name="Vírgula 10 2 3 4" xfId="1907"/>
    <cellStyle name="Vírgula 10 2 3 4 2" xfId="5265"/>
    <cellStyle name="Vírgula 10 2 3 4 2 2" xfId="10249"/>
    <cellStyle name="Vírgula 10 2 3 4 3" xfId="6994"/>
    <cellStyle name="Vírgula 10 2 3 4 3 2" xfId="11936"/>
    <cellStyle name="Vírgula 10 2 3 4 4" xfId="8502"/>
    <cellStyle name="Vírgula 10 2 3 4 5" xfId="3540"/>
    <cellStyle name="Vírgula 10 2 3 5" xfId="3831"/>
    <cellStyle name="Vírgula 10 2 3 5 2" xfId="5592"/>
    <cellStyle name="Vírgula 10 2 3 5 2 2" xfId="10543"/>
    <cellStyle name="Vírgula 10 2 3 5 3" xfId="8791"/>
    <cellStyle name="Vírgula 10 2 3 5 4" xfId="12182"/>
    <cellStyle name="Vírgula 10 2 3 6" xfId="4156"/>
    <cellStyle name="Vírgula 10 2 3 6 2" xfId="8927"/>
    <cellStyle name="Vírgula 10 2 3 6 3" xfId="12261"/>
    <cellStyle name="Vírgula 10 2 3 7" xfId="3865"/>
    <cellStyle name="Vírgula 10 2 3 7 2" xfId="8958"/>
    <cellStyle name="Vírgula 10 2 3 8" xfId="5903"/>
    <cellStyle name="Vírgula 10 2 3 8 2" xfId="10845"/>
    <cellStyle name="Vírgula 10 2 3 9" xfId="7411"/>
    <cellStyle name="Vírgula 10 2 4" xfId="539"/>
    <cellStyle name="Vírgula 10 2 4 2" xfId="1104"/>
    <cellStyle name="Vírgula 10 2 4 2 2" xfId="1912"/>
    <cellStyle name="Vírgula 10 2 4 2 2 2" xfId="5270"/>
    <cellStyle name="Vírgula 10 2 4 2 2 2 2" xfId="10254"/>
    <cellStyle name="Vírgula 10 2 4 2 2 3" xfId="6999"/>
    <cellStyle name="Vírgula 10 2 4 2 2 3 2" xfId="11941"/>
    <cellStyle name="Vírgula 10 2 4 2 2 4" xfId="8507"/>
    <cellStyle name="Vírgula 10 2 4 2 2 5" xfId="3545"/>
    <cellStyle name="Vírgula 10 2 4 2 3" xfId="4526"/>
    <cellStyle name="Vírgula 10 2 4 2 3 2" xfId="9511"/>
    <cellStyle name="Vírgula 10 2 4 2 4" xfId="6266"/>
    <cellStyle name="Vírgula 10 2 4 2 4 2" xfId="11208"/>
    <cellStyle name="Vírgula 10 2 4 2 5" xfId="7774"/>
    <cellStyle name="Vírgula 10 2 4 2 6" xfId="2812"/>
    <cellStyle name="Vírgula 10 2 4 3" xfId="1911"/>
    <cellStyle name="Vírgula 10 2 4 3 2" xfId="5269"/>
    <cellStyle name="Vírgula 10 2 4 3 2 2" xfId="10253"/>
    <cellStyle name="Vírgula 10 2 4 3 3" xfId="6998"/>
    <cellStyle name="Vírgula 10 2 4 3 3 2" xfId="11940"/>
    <cellStyle name="Vírgula 10 2 4 3 4" xfId="8506"/>
    <cellStyle name="Vírgula 10 2 4 3 5" xfId="3544"/>
    <cellStyle name="Vírgula 10 2 4 4" xfId="4058"/>
    <cellStyle name="Vírgula 10 2 4 4 2" xfId="9130"/>
    <cellStyle name="Vírgula 10 2 4 5" xfId="5814"/>
    <cellStyle name="Vírgula 10 2 4 5 2" xfId="10756"/>
    <cellStyle name="Vírgula 10 2 4 6" xfId="7322"/>
    <cellStyle name="Vírgula 10 2 4 7" xfId="2360"/>
    <cellStyle name="Vírgula 10 2 5" xfId="751"/>
    <cellStyle name="Vírgula 10 2 5 2" xfId="1217"/>
    <cellStyle name="Vírgula 10 2 5 2 2" xfId="1914"/>
    <cellStyle name="Vírgula 10 2 5 2 2 2" xfId="5272"/>
    <cellStyle name="Vírgula 10 2 5 2 2 2 2" xfId="10256"/>
    <cellStyle name="Vírgula 10 2 5 2 2 3" xfId="7001"/>
    <cellStyle name="Vírgula 10 2 5 2 2 3 2" xfId="11943"/>
    <cellStyle name="Vírgula 10 2 5 2 2 4" xfId="8509"/>
    <cellStyle name="Vírgula 10 2 5 2 2 5" xfId="3547"/>
    <cellStyle name="Vírgula 10 2 5 2 3" xfId="4585"/>
    <cellStyle name="Vírgula 10 2 5 2 3 2" xfId="9569"/>
    <cellStyle name="Vírgula 10 2 5 2 4" xfId="6316"/>
    <cellStyle name="Vírgula 10 2 5 2 4 2" xfId="11258"/>
    <cellStyle name="Vírgula 10 2 5 2 5" xfId="7824"/>
    <cellStyle name="Vírgula 10 2 5 2 6" xfId="2862"/>
    <cellStyle name="Vírgula 10 2 5 3" xfId="1913"/>
    <cellStyle name="Vírgula 10 2 5 3 2" xfId="5271"/>
    <cellStyle name="Vírgula 10 2 5 3 2 2" xfId="10255"/>
    <cellStyle name="Vírgula 10 2 5 3 3" xfId="7000"/>
    <cellStyle name="Vírgula 10 2 5 3 3 2" xfId="11942"/>
    <cellStyle name="Vírgula 10 2 5 3 4" xfId="8508"/>
    <cellStyle name="Vírgula 10 2 5 3 5" xfId="3546"/>
    <cellStyle name="Vírgula 10 2 5 4" xfId="4202"/>
    <cellStyle name="Vírgula 10 2 5 4 2" xfId="9188"/>
    <cellStyle name="Vírgula 10 2 5 5" xfId="5949"/>
    <cellStyle name="Vírgula 10 2 5 5 2" xfId="10891"/>
    <cellStyle name="Vírgula 10 2 5 6" xfId="7457"/>
    <cellStyle name="Vírgula 10 2 5 7" xfId="2495"/>
    <cellStyle name="Vírgula 10 2 6" xfId="423"/>
    <cellStyle name="Vírgula 10 2 6 2" xfId="1047"/>
    <cellStyle name="Vírgula 10 2 6 2 2" xfId="1916"/>
    <cellStyle name="Vírgula 10 2 6 2 2 2" xfId="5274"/>
    <cellStyle name="Vírgula 10 2 6 2 2 2 2" xfId="10258"/>
    <cellStyle name="Vírgula 10 2 6 2 2 3" xfId="7003"/>
    <cellStyle name="Vírgula 10 2 6 2 2 3 2" xfId="11945"/>
    <cellStyle name="Vírgula 10 2 6 2 2 4" xfId="8511"/>
    <cellStyle name="Vírgula 10 2 6 2 2 5" xfId="3549"/>
    <cellStyle name="Vírgula 10 2 6 2 3" xfId="4480"/>
    <cellStyle name="Vírgula 10 2 6 2 3 2" xfId="9465"/>
    <cellStyle name="Vírgula 10 2 6 2 4" xfId="6222"/>
    <cellStyle name="Vírgula 10 2 6 2 4 2" xfId="11164"/>
    <cellStyle name="Vírgula 10 2 6 2 5" xfId="7730"/>
    <cellStyle name="Vírgula 10 2 6 2 6" xfId="2768"/>
    <cellStyle name="Vírgula 10 2 6 3" xfId="1915"/>
    <cellStyle name="Vírgula 10 2 6 3 2" xfId="5273"/>
    <cellStyle name="Vírgula 10 2 6 3 2 2" xfId="10257"/>
    <cellStyle name="Vírgula 10 2 6 3 3" xfId="7002"/>
    <cellStyle name="Vírgula 10 2 6 3 3 2" xfId="11944"/>
    <cellStyle name="Vírgula 10 2 6 3 4" xfId="8510"/>
    <cellStyle name="Vírgula 10 2 6 3 5" xfId="3548"/>
    <cellStyle name="Vírgula 10 2 6 4" xfId="3998"/>
    <cellStyle name="Vírgula 10 2 6 4 2" xfId="9078"/>
    <cellStyle name="Vírgula 10 2 6 5" xfId="5765"/>
    <cellStyle name="Vírgula 10 2 6 5 2" xfId="10707"/>
    <cellStyle name="Vírgula 10 2 6 6" xfId="7273"/>
    <cellStyle name="Vírgula 10 2 6 7" xfId="2311"/>
    <cellStyle name="Vírgula 10 2 7" xfId="901"/>
    <cellStyle name="Vírgula 10 2 7 2" xfId="1917"/>
    <cellStyle name="Vírgula 10 2 7 2 2" xfId="5275"/>
    <cellStyle name="Vírgula 10 2 7 2 2 2" xfId="10259"/>
    <cellStyle name="Vírgula 10 2 7 2 3" xfId="7004"/>
    <cellStyle name="Vírgula 10 2 7 2 3 2" xfId="11946"/>
    <cellStyle name="Vírgula 10 2 7 2 4" xfId="8512"/>
    <cellStyle name="Vírgula 10 2 7 2 5" xfId="3550"/>
    <cellStyle name="Vírgula 10 2 7 3" xfId="4343"/>
    <cellStyle name="Vírgula 10 2 7 3 2" xfId="9329"/>
    <cellStyle name="Vírgula 10 2 7 4" xfId="6087"/>
    <cellStyle name="Vírgula 10 2 7 4 2" xfId="11029"/>
    <cellStyle name="Vírgula 10 2 7 5" xfId="7595"/>
    <cellStyle name="Vírgula 10 2 7 6" xfId="2633"/>
    <cellStyle name="Vírgula 10 2 8" xfId="1367"/>
    <cellStyle name="Vírgula 10 2 8 2" xfId="4725"/>
    <cellStyle name="Vírgula 10 2 8 2 2" xfId="9709"/>
    <cellStyle name="Vírgula 10 2 8 3" xfId="6454"/>
    <cellStyle name="Vírgula 10 2 8 3 2" xfId="11396"/>
    <cellStyle name="Vírgula 10 2 8 4" xfId="7962"/>
    <cellStyle name="Vírgula 10 2 8 5" xfId="3000"/>
    <cellStyle name="Vírgula 10 2 9" xfId="312"/>
    <cellStyle name="Vírgula 10 2 9 2" xfId="3943"/>
    <cellStyle name="Vírgula 10 2 9 2 2" xfId="9030"/>
    <cellStyle name="Vírgula 10 2 9 3" xfId="5721"/>
    <cellStyle name="Vírgula 10 2 9 3 2" xfId="10663"/>
    <cellStyle name="Vírgula 10 2 9 4" xfId="7229"/>
    <cellStyle name="Vírgula 10 2 9 5" xfId="2267"/>
    <cellStyle name="Vírgula 10 3" xfId="649"/>
    <cellStyle name="Vírgula 10 3 10" xfId="2406"/>
    <cellStyle name="Vírgula 10 3 2" xfId="798"/>
    <cellStyle name="Vírgula 10 3 2 2" xfId="1263"/>
    <cellStyle name="Vírgula 10 3 2 2 2" xfId="1920"/>
    <cellStyle name="Vírgula 10 3 2 2 2 2" xfId="5278"/>
    <cellStyle name="Vírgula 10 3 2 2 2 2 2" xfId="10262"/>
    <cellStyle name="Vírgula 10 3 2 2 2 3" xfId="7007"/>
    <cellStyle name="Vírgula 10 3 2 2 2 3 2" xfId="11949"/>
    <cellStyle name="Vírgula 10 3 2 2 2 4" xfId="8515"/>
    <cellStyle name="Vírgula 10 3 2 2 2 5" xfId="3553"/>
    <cellStyle name="Vírgula 10 3 2 2 3" xfId="4631"/>
    <cellStyle name="Vírgula 10 3 2 2 3 2" xfId="9615"/>
    <cellStyle name="Vírgula 10 3 2 2 4" xfId="6362"/>
    <cellStyle name="Vírgula 10 3 2 2 4 2" xfId="11304"/>
    <cellStyle name="Vírgula 10 3 2 2 5" xfId="7870"/>
    <cellStyle name="Vírgula 10 3 2 2 6" xfId="2908"/>
    <cellStyle name="Vírgula 10 3 2 3" xfId="1919"/>
    <cellStyle name="Vírgula 10 3 2 3 2" xfId="5277"/>
    <cellStyle name="Vírgula 10 3 2 3 2 2" xfId="10261"/>
    <cellStyle name="Vírgula 10 3 2 3 3" xfId="7006"/>
    <cellStyle name="Vírgula 10 3 2 3 3 2" xfId="11948"/>
    <cellStyle name="Vírgula 10 3 2 3 4" xfId="8514"/>
    <cellStyle name="Vírgula 10 3 2 3 5" xfId="3552"/>
    <cellStyle name="Vírgula 10 3 2 4" xfId="4248"/>
    <cellStyle name="Vírgula 10 3 2 4 2" xfId="9234"/>
    <cellStyle name="Vírgula 10 3 2 5" xfId="5995"/>
    <cellStyle name="Vírgula 10 3 2 5 2" xfId="10937"/>
    <cellStyle name="Vírgula 10 3 2 6" xfId="7503"/>
    <cellStyle name="Vírgula 10 3 2 7" xfId="2541"/>
    <cellStyle name="Vírgula 10 3 3" xfId="950"/>
    <cellStyle name="Vírgula 10 3 3 2" xfId="1921"/>
    <cellStyle name="Vírgula 10 3 3 2 2" xfId="5279"/>
    <cellStyle name="Vírgula 10 3 3 2 2 2" xfId="10263"/>
    <cellStyle name="Vírgula 10 3 3 2 3" xfId="7008"/>
    <cellStyle name="Vírgula 10 3 3 2 3 2" xfId="11950"/>
    <cellStyle name="Vírgula 10 3 3 2 4" xfId="8516"/>
    <cellStyle name="Vírgula 10 3 3 2 5" xfId="3554"/>
    <cellStyle name="Vírgula 10 3 3 3" xfId="4390"/>
    <cellStyle name="Vírgula 10 3 3 3 2" xfId="9375"/>
    <cellStyle name="Vírgula 10 3 3 4" xfId="6133"/>
    <cellStyle name="Vírgula 10 3 3 4 2" xfId="11075"/>
    <cellStyle name="Vírgula 10 3 3 5" xfId="7641"/>
    <cellStyle name="Vírgula 10 3 3 6" xfId="2679"/>
    <cellStyle name="Vírgula 10 3 4" xfId="1918"/>
    <cellStyle name="Vírgula 10 3 4 2" xfId="5276"/>
    <cellStyle name="Vírgula 10 3 4 2 2" xfId="10260"/>
    <cellStyle name="Vírgula 10 3 4 3" xfId="7005"/>
    <cellStyle name="Vírgula 10 3 4 3 2" xfId="11947"/>
    <cellStyle name="Vírgula 10 3 4 4" xfId="8513"/>
    <cellStyle name="Vírgula 10 3 4 5" xfId="3551"/>
    <cellStyle name="Vírgula 10 3 5" xfId="3788"/>
    <cellStyle name="Vírgula 10 3 5 2" xfId="3853"/>
    <cellStyle name="Vírgula 10 3 5 2 2" xfId="8946"/>
    <cellStyle name="Vírgula 10 3 5 3" xfId="8748"/>
    <cellStyle name="Vírgula 10 3 5 4" xfId="12301"/>
    <cellStyle name="Vírgula 10 3 6" xfId="4112"/>
    <cellStyle name="Vírgula 10 3 6 2" xfId="8884"/>
    <cellStyle name="Vírgula 10 3 6 3" xfId="12267"/>
    <cellStyle name="Vírgula 10 3 7" xfId="5454"/>
    <cellStyle name="Vírgula 10 3 7 2" xfId="10432"/>
    <cellStyle name="Vírgula 10 3 8" xfId="5860"/>
    <cellStyle name="Vírgula 10 3 8 2" xfId="10802"/>
    <cellStyle name="Vírgula 10 3 9" xfId="7368"/>
    <cellStyle name="Vírgula 10 4" xfId="699"/>
    <cellStyle name="Vírgula 10 4 10" xfId="2448"/>
    <cellStyle name="Vírgula 10 4 2" xfId="840"/>
    <cellStyle name="Vírgula 10 4 2 2" xfId="1305"/>
    <cellStyle name="Vírgula 10 4 2 2 2" xfId="1924"/>
    <cellStyle name="Vírgula 10 4 2 2 2 2" xfId="5282"/>
    <cellStyle name="Vírgula 10 4 2 2 2 2 2" xfId="10266"/>
    <cellStyle name="Vírgula 10 4 2 2 2 3" xfId="7011"/>
    <cellStyle name="Vírgula 10 4 2 2 2 3 2" xfId="11953"/>
    <cellStyle name="Vírgula 10 4 2 2 2 4" xfId="8519"/>
    <cellStyle name="Vírgula 10 4 2 2 2 5" xfId="3557"/>
    <cellStyle name="Vírgula 10 4 2 2 3" xfId="4673"/>
    <cellStyle name="Vírgula 10 4 2 2 3 2" xfId="9657"/>
    <cellStyle name="Vírgula 10 4 2 2 4" xfId="6404"/>
    <cellStyle name="Vírgula 10 4 2 2 4 2" xfId="11346"/>
    <cellStyle name="Vírgula 10 4 2 2 5" xfId="7912"/>
    <cellStyle name="Vírgula 10 4 2 2 6" xfId="2950"/>
    <cellStyle name="Vírgula 10 4 2 3" xfId="1923"/>
    <cellStyle name="Vírgula 10 4 2 3 2" xfId="5281"/>
    <cellStyle name="Vírgula 10 4 2 3 2 2" xfId="10265"/>
    <cellStyle name="Vírgula 10 4 2 3 3" xfId="7010"/>
    <cellStyle name="Vírgula 10 4 2 3 3 2" xfId="11952"/>
    <cellStyle name="Vírgula 10 4 2 3 4" xfId="8518"/>
    <cellStyle name="Vírgula 10 4 2 3 5" xfId="3556"/>
    <cellStyle name="Vírgula 10 4 2 4" xfId="4290"/>
    <cellStyle name="Vírgula 10 4 2 4 2" xfId="9276"/>
    <cellStyle name="Vírgula 10 4 2 5" xfId="6037"/>
    <cellStyle name="Vírgula 10 4 2 5 2" xfId="10979"/>
    <cellStyle name="Vírgula 10 4 2 6" xfId="7545"/>
    <cellStyle name="Vírgula 10 4 2 7" xfId="2583"/>
    <cellStyle name="Vírgula 10 4 3" xfId="993"/>
    <cellStyle name="Vírgula 10 4 3 2" xfId="1925"/>
    <cellStyle name="Vírgula 10 4 3 2 2" xfId="5283"/>
    <cellStyle name="Vírgula 10 4 3 2 2 2" xfId="10267"/>
    <cellStyle name="Vírgula 10 4 3 2 3" xfId="7012"/>
    <cellStyle name="Vírgula 10 4 3 2 3 2" xfId="11954"/>
    <cellStyle name="Vírgula 10 4 3 2 4" xfId="8520"/>
    <cellStyle name="Vírgula 10 4 3 2 5" xfId="3558"/>
    <cellStyle name="Vírgula 10 4 3 3" xfId="4432"/>
    <cellStyle name="Vírgula 10 4 3 3 2" xfId="9417"/>
    <cellStyle name="Vírgula 10 4 3 4" xfId="6175"/>
    <cellStyle name="Vírgula 10 4 3 4 2" xfId="11117"/>
    <cellStyle name="Vírgula 10 4 3 5" xfId="7683"/>
    <cellStyle name="Vírgula 10 4 3 6" xfId="2721"/>
    <cellStyle name="Vírgula 10 4 4" xfId="1922"/>
    <cellStyle name="Vírgula 10 4 4 2" xfId="5280"/>
    <cellStyle name="Vírgula 10 4 4 2 2" xfId="10264"/>
    <cellStyle name="Vírgula 10 4 4 3" xfId="7009"/>
    <cellStyle name="Vírgula 10 4 4 3 2" xfId="11951"/>
    <cellStyle name="Vírgula 10 4 4 4" xfId="8517"/>
    <cellStyle name="Vírgula 10 4 4 5" xfId="3555"/>
    <cellStyle name="Vírgula 10 4 5" xfId="3830"/>
    <cellStyle name="Vírgula 10 4 5 2" xfId="5487"/>
    <cellStyle name="Vírgula 10 4 5 2 2" xfId="10461"/>
    <cellStyle name="Vírgula 10 4 5 3" xfId="8790"/>
    <cellStyle name="Vírgula 10 4 5 4" xfId="12304"/>
    <cellStyle name="Vírgula 10 4 6" xfId="4155"/>
    <cellStyle name="Vírgula 10 4 6 2" xfId="8926"/>
    <cellStyle name="Vírgula 10 4 6 3" xfId="12189"/>
    <cellStyle name="Vírgula 10 4 7" xfId="5575"/>
    <cellStyle name="Vírgula 10 4 7 2" xfId="10530"/>
    <cellStyle name="Vírgula 10 4 8" xfId="5902"/>
    <cellStyle name="Vírgula 10 4 8 2" xfId="10844"/>
    <cellStyle name="Vírgula 10 4 9" xfId="7410"/>
    <cellStyle name="Vírgula 10 5" xfId="538"/>
    <cellStyle name="Vírgula 10 5 2" xfId="1103"/>
    <cellStyle name="Vírgula 10 5 2 2" xfId="1927"/>
    <cellStyle name="Vírgula 10 5 2 2 2" xfId="5285"/>
    <cellStyle name="Vírgula 10 5 2 2 2 2" xfId="10269"/>
    <cellStyle name="Vírgula 10 5 2 2 3" xfId="7014"/>
    <cellStyle name="Vírgula 10 5 2 2 3 2" xfId="11956"/>
    <cellStyle name="Vírgula 10 5 2 2 4" xfId="8522"/>
    <cellStyle name="Vírgula 10 5 2 2 5" xfId="3560"/>
    <cellStyle name="Vírgula 10 5 2 3" xfId="4525"/>
    <cellStyle name="Vírgula 10 5 2 3 2" xfId="9510"/>
    <cellStyle name="Vírgula 10 5 2 4" xfId="6265"/>
    <cellStyle name="Vírgula 10 5 2 4 2" xfId="11207"/>
    <cellStyle name="Vírgula 10 5 2 5" xfId="7773"/>
    <cellStyle name="Vírgula 10 5 2 6" xfId="2811"/>
    <cellStyle name="Vírgula 10 5 3" xfId="1926"/>
    <cellStyle name="Vírgula 10 5 3 2" xfId="5284"/>
    <cellStyle name="Vírgula 10 5 3 2 2" xfId="10268"/>
    <cellStyle name="Vírgula 10 5 3 3" xfId="7013"/>
    <cellStyle name="Vírgula 10 5 3 3 2" xfId="11955"/>
    <cellStyle name="Vírgula 10 5 3 4" xfId="8521"/>
    <cellStyle name="Vírgula 10 5 3 5" xfId="3559"/>
    <cellStyle name="Vírgula 10 5 4" xfId="4057"/>
    <cellStyle name="Vírgula 10 5 4 2" xfId="9129"/>
    <cellStyle name="Vírgula 10 5 5" xfId="5813"/>
    <cellStyle name="Vírgula 10 5 5 2" xfId="10755"/>
    <cellStyle name="Vírgula 10 5 6" xfId="7321"/>
    <cellStyle name="Vírgula 10 5 7" xfId="2359"/>
    <cellStyle name="Vírgula 10 6" xfId="750"/>
    <cellStyle name="Vírgula 10 6 2" xfId="1216"/>
    <cellStyle name="Vírgula 10 6 2 2" xfId="1929"/>
    <cellStyle name="Vírgula 10 6 2 2 2" xfId="5287"/>
    <cellStyle name="Vírgula 10 6 2 2 2 2" xfId="10271"/>
    <cellStyle name="Vírgula 10 6 2 2 3" xfId="7016"/>
    <cellStyle name="Vírgula 10 6 2 2 3 2" xfId="11958"/>
    <cellStyle name="Vírgula 10 6 2 2 4" xfId="8524"/>
    <cellStyle name="Vírgula 10 6 2 2 5" xfId="3562"/>
    <cellStyle name="Vírgula 10 6 2 3" xfId="4584"/>
    <cellStyle name="Vírgula 10 6 2 3 2" xfId="9568"/>
    <cellStyle name="Vírgula 10 6 2 4" xfId="6315"/>
    <cellStyle name="Vírgula 10 6 2 4 2" xfId="11257"/>
    <cellStyle name="Vírgula 10 6 2 5" xfId="7823"/>
    <cellStyle name="Vírgula 10 6 2 6" xfId="2861"/>
    <cellStyle name="Vírgula 10 6 3" xfId="1928"/>
    <cellStyle name="Vírgula 10 6 3 2" xfId="5286"/>
    <cellStyle name="Vírgula 10 6 3 2 2" xfId="10270"/>
    <cellStyle name="Vírgula 10 6 3 3" xfId="7015"/>
    <cellStyle name="Vírgula 10 6 3 3 2" xfId="11957"/>
    <cellStyle name="Vírgula 10 6 3 4" xfId="8523"/>
    <cellStyle name="Vírgula 10 6 3 5" xfId="3561"/>
    <cellStyle name="Vírgula 10 6 4" xfId="4201"/>
    <cellStyle name="Vírgula 10 6 4 2" xfId="9187"/>
    <cellStyle name="Vírgula 10 6 5" xfId="5948"/>
    <cellStyle name="Vírgula 10 6 5 2" xfId="10890"/>
    <cellStyle name="Vírgula 10 6 6" xfId="7456"/>
    <cellStyle name="Vírgula 10 6 7" xfId="2494"/>
    <cellStyle name="Vírgula 10 7" xfId="422"/>
    <cellStyle name="Vírgula 10 7 2" xfId="1046"/>
    <cellStyle name="Vírgula 10 7 2 2" xfId="1931"/>
    <cellStyle name="Vírgula 10 7 2 2 2" xfId="5289"/>
    <cellStyle name="Vírgula 10 7 2 2 2 2" xfId="10273"/>
    <cellStyle name="Vírgula 10 7 2 2 3" xfId="7018"/>
    <cellStyle name="Vírgula 10 7 2 2 3 2" xfId="11960"/>
    <cellStyle name="Vírgula 10 7 2 2 4" xfId="8526"/>
    <cellStyle name="Vírgula 10 7 2 2 5" xfId="3564"/>
    <cellStyle name="Vírgula 10 7 2 3" xfId="4479"/>
    <cellStyle name="Vírgula 10 7 2 3 2" xfId="9464"/>
    <cellStyle name="Vírgula 10 7 2 4" xfId="6221"/>
    <cellStyle name="Vírgula 10 7 2 4 2" xfId="11163"/>
    <cellStyle name="Vírgula 10 7 2 5" xfId="7729"/>
    <cellStyle name="Vírgula 10 7 2 6" xfId="2767"/>
    <cellStyle name="Vírgula 10 7 3" xfId="1930"/>
    <cellStyle name="Vírgula 10 7 3 2" xfId="5288"/>
    <cellStyle name="Vírgula 10 7 3 2 2" xfId="10272"/>
    <cellStyle name="Vírgula 10 7 3 3" xfId="7017"/>
    <cellStyle name="Vírgula 10 7 3 3 2" xfId="11959"/>
    <cellStyle name="Vírgula 10 7 3 4" xfId="8525"/>
    <cellStyle name="Vírgula 10 7 3 5" xfId="3563"/>
    <cellStyle name="Vírgula 10 7 4" xfId="3997"/>
    <cellStyle name="Vírgula 10 7 4 2" xfId="9077"/>
    <cellStyle name="Vírgula 10 7 5" xfId="5764"/>
    <cellStyle name="Vírgula 10 7 5 2" xfId="10706"/>
    <cellStyle name="Vírgula 10 7 6" xfId="7272"/>
    <cellStyle name="Vírgula 10 7 7" xfId="2310"/>
    <cellStyle name="Vírgula 10 8" xfId="900"/>
    <cellStyle name="Vírgula 10 8 2" xfId="1932"/>
    <cellStyle name="Vírgula 10 8 2 2" xfId="5290"/>
    <cellStyle name="Vírgula 10 8 2 2 2" xfId="10274"/>
    <cellStyle name="Vírgula 10 8 2 3" xfId="7019"/>
    <cellStyle name="Vírgula 10 8 2 3 2" xfId="11961"/>
    <cellStyle name="Vírgula 10 8 2 4" xfId="8527"/>
    <cellStyle name="Vírgula 10 8 2 5" xfId="3565"/>
    <cellStyle name="Vírgula 10 8 3" xfId="4342"/>
    <cellStyle name="Vírgula 10 8 3 2" xfId="9328"/>
    <cellStyle name="Vírgula 10 8 4" xfId="6086"/>
    <cellStyle name="Vírgula 10 8 4 2" xfId="11028"/>
    <cellStyle name="Vírgula 10 8 5" xfId="7594"/>
    <cellStyle name="Vírgula 10 8 6" xfId="2632"/>
    <cellStyle name="Vírgula 10 9" xfId="1366"/>
    <cellStyle name="Vírgula 10 9 2" xfId="4724"/>
    <cellStyle name="Vírgula 10 9 2 2" xfId="9708"/>
    <cellStyle name="Vírgula 10 9 3" xfId="6453"/>
    <cellStyle name="Vírgula 10 9 3 2" xfId="11395"/>
    <cellStyle name="Vírgula 10 9 4" xfId="7961"/>
    <cellStyle name="Vírgula 10 9 5" xfId="2999"/>
    <cellStyle name="Vírgula 11" xfId="119"/>
    <cellStyle name="Vírgula 11 2" xfId="651"/>
    <cellStyle name="Vírgula 11 2 2" xfId="1175"/>
    <cellStyle name="Vírgula 11 3" xfId="540"/>
    <cellStyle name="Vírgula 11 4" xfId="424"/>
    <cellStyle name="Vírgula 12" xfId="169"/>
    <cellStyle name="Vírgula 12 10" xfId="2191"/>
    <cellStyle name="Vírgula 12 10 2" xfId="5528"/>
    <cellStyle name="Vírgula 12 10 2 2" xfId="10492"/>
    <cellStyle name="Vírgula 12 10 3" xfId="8702"/>
    <cellStyle name="Vírgula 12 10 4" xfId="12118"/>
    <cellStyle name="Vírgula 12 11" xfId="3741"/>
    <cellStyle name="Vírgula 12 11 2" xfId="8839"/>
    <cellStyle name="Vírgula 12 11 3" xfId="12173"/>
    <cellStyle name="Vírgula 12 12" xfId="3888"/>
    <cellStyle name="Vírgula 12 12 2" xfId="8979"/>
    <cellStyle name="Vírgula 12 13" xfId="5673"/>
    <cellStyle name="Vírgula 12 13 2" xfId="10615"/>
    <cellStyle name="Vírgula 12 14" xfId="7181"/>
    <cellStyle name="Vírgula 12 15" xfId="2160"/>
    <cellStyle name="Vírgula 12 16" xfId="212"/>
    <cellStyle name="Vírgula 12 2" xfId="652"/>
    <cellStyle name="Vírgula 12 2 10" xfId="2408"/>
    <cellStyle name="Vírgula 12 2 2" xfId="800"/>
    <cellStyle name="Vírgula 12 2 2 2" xfId="1265"/>
    <cellStyle name="Vírgula 12 2 2 2 2" xfId="1935"/>
    <cellStyle name="Vírgula 12 2 2 2 2 2" xfId="5293"/>
    <cellStyle name="Vírgula 12 2 2 2 2 2 2" xfId="10277"/>
    <cellStyle name="Vírgula 12 2 2 2 2 3" xfId="7022"/>
    <cellStyle name="Vírgula 12 2 2 2 2 3 2" xfId="11964"/>
    <cellStyle name="Vírgula 12 2 2 2 2 4" xfId="8530"/>
    <cellStyle name="Vírgula 12 2 2 2 2 5" xfId="3568"/>
    <cellStyle name="Vírgula 12 2 2 2 3" xfId="4633"/>
    <cellStyle name="Vírgula 12 2 2 2 3 2" xfId="9617"/>
    <cellStyle name="Vírgula 12 2 2 2 4" xfId="6364"/>
    <cellStyle name="Vírgula 12 2 2 2 4 2" xfId="11306"/>
    <cellStyle name="Vírgula 12 2 2 2 5" xfId="7872"/>
    <cellStyle name="Vírgula 12 2 2 2 6" xfId="2910"/>
    <cellStyle name="Vírgula 12 2 2 3" xfId="1934"/>
    <cellStyle name="Vírgula 12 2 2 3 2" xfId="5292"/>
    <cellStyle name="Vírgula 12 2 2 3 2 2" xfId="10276"/>
    <cellStyle name="Vírgula 12 2 2 3 3" xfId="7021"/>
    <cellStyle name="Vírgula 12 2 2 3 3 2" xfId="11963"/>
    <cellStyle name="Vírgula 12 2 2 3 4" xfId="8529"/>
    <cellStyle name="Vírgula 12 2 2 3 5" xfId="3567"/>
    <cellStyle name="Vírgula 12 2 2 4" xfId="4250"/>
    <cellStyle name="Vírgula 12 2 2 4 2" xfId="9236"/>
    <cellStyle name="Vírgula 12 2 2 5" xfId="5997"/>
    <cellStyle name="Vírgula 12 2 2 5 2" xfId="10939"/>
    <cellStyle name="Vírgula 12 2 2 6" xfId="7505"/>
    <cellStyle name="Vírgula 12 2 2 7" xfId="2543"/>
    <cellStyle name="Vírgula 12 2 3" xfId="952"/>
    <cellStyle name="Vírgula 12 2 3 2" xfId="1936"/>
    <cellStyle name="Vírgula 12 2 3 2 2" xfId="5294"/>
    <cellStyle name="Vírgula 12 2 3 2 2 2" xfId="10278"/>
    <cellStyle name="Vírgula 12 2 3 2 3" xfId="7023"/>
    <cellStyle name="Vírgula 12 2 3 2 3 2" xfId="11965"/>
    <cellStyle name="Vírgula 12 2 3 2 4" xfId="8531"/>
    <cellStyle name="Vírgula 12 2 3 2 5" xfId="3569"/>
    <cellStyle name="Vírgula 12 2 3 3" xfId="4392"/>
    <cellStyle name="Vírgula 12 2 3 3 2" xfId="9377"/>
    <cellStyle name="Vírgula 12 2 3 4" xfId="6135"/>
    <cellStyle name="Vírgula 12 2 3 4 2" xfId="11077"/>
    <cellStyle name="Vírgula 12 2 3 5" xfId="7643"/>
    <cellStyle name="Vírgula 12 2 3 6" xfId="2681"/>
    <cellStyle name="Vírgula 12 2 4" xfId="1933"/>
    <cellStyle name="Vírgula 12 2 4 2" xfId="5291"/>
    <cellStyle name="Vírgula 12 2 4 2 2" xfId="10275"/>
    <cellStyle name="Vírgula 12 2 4 3" xfId="7020"/>
    <cellStyle name="Vírgula 12 2 4 3 2" xfId="11962"/>
    <cellStyle name="Vírgula 12 2 4 4" xfId="8528"/>
    <cellStyle name="Vírgula 12 2 4 5" xfId="3566"/>
    <cellStyle name="Vírgula 12 2 5" xfId="3790"/>
    <cellStyle name="Vírgula 12 2 5 2" xfId="5603"/>
    <cellStyle name="Vírgula 12 2 5 2 2" xfId="10553"/>
    <cellStyle name="Vírgula 12 2 5 3" xfId="8750"/>
    <cellStyle name="Vírgula 12 2 5 4" xfId="12350"/>
    <cellStyle name="Vírgula 12 2 6" xfId="4114"/>
    <cellStyle name="Vírgula 12 2 6 2" xfId="8886"/>
    <cellStyle name="Vírgula 12 2 6 3" xfId="12099"/>
    <cellStyle name="Vírgula 12 2 7" xfId="5564"/>
    <cellStyle name="Vírgula 12 2 7 2" xfId="10522"/>
    <cellStyle name="Vírgula 12 2 8" xfId="5862"/>
    <cellStyle name="Vírgula 12 2 8 2" xfId="10804"/>
    <cellStyle name="Vírgula 12 2 9" xfId="7370"/>
    <cellStyle name="Vírgula 12 3" xfId="701"/>
    <cellStyle name="Vírgula 12 3 10" xfId="2450"/>
    <cellStyle name="Vírgula 12 3 2" xfId="842"/>
    <cellStyle name="Vírgula 12 3 2 2" xfId="1307"/>
    <cellStyle name="Vírgula 12 3 2 2 2" xfId="1939"/>
    <cellStyle name="Vírgula 12 3 2 2 2 2" xfId="5297"/>
    <cellStyle name="Vírgula 12 3 2 2 2 2 2" xfId="10281"/>
    <cellStyle name="Vírgula 12 3 2 2 2 3" xfId="7026"/>
    <cellStyle name="Vírgula 12 3 2 2 2 3 2" xfId="11968"/>
    <cellStyle name="Vírgula 12 3 2 2 2 4" xfId="8534"/>
    <cellStyle name="Vírgula 12 3 2 2 2 5" xfId="3572"/>
    <cellStyle name="Vírgula 12 3 2 2 3" xfId="4675"/>
    <cellStyle name="Vírgula 12 3 2 2 3 2" xfId="9659"/>
    <cellStyle name="Vírgula 12 3 2 2 4" xfId="6406"/>
    <cellStyle name="Vírgula 12 3 2 2 4 2" xfId="11348"/>
    <cellStyle name="Vírgula 12 3 2 2 5" xfId="7914"/>
    <cellStyle name="Vírgula 12 3 2 2 6" xfId="2952"/>
    <cellStyle name="Vírgula 12 3 2 3" xfId="1938"/>
    <cellStyle name="Vírgula 12 3 2 3 2" xfId="5296"/>
    <cellStyle name="Vírgula 12 3 2 3 2 2" xfId="10280"/>
    <cellStyle name="Vírgula 12 3 2 3 3" xfId="7025"/>
    <cellStyle name="Vírgula 12 3 2 3 3 2" xfId="11967"/>
    <cellStyle name="Vírgula 12 3 2 3 4" xfId="8533"/>
    <cellStyle name="Vírgula 12 3 2 3 5" xfId="3571"/>
    <cellStyle name="Vírgula 12 3 2 4" xfId="4292"/>
    <cellStyle name="Vírgula 12 3 2 4 2" xfId="9278"/>
    <cellStyle name="Vírgula 12 3 2 5" xfId="6039"/>
    <cellStyle name="Vírgula 12 3 2 5 2" xfId="10981"/>
    <cellStyle name="Vírgula 12 3 2 6" xfId="7547"/>
    <cellStyle name="Vírgula 12 3 2 7" xfId="2585"/>
    <cellStyle name="Vírgula 12 3 3" xfId="995"/>
    <cellStyle name="Vírgula 12 3 3 2" xfId="1940"/>
    <cellStyle name="Vírgula 12 3 3 2 2" xfId="5298"/>
    <cellStyle name="Vírgula 12 3 3 2 2 2" xfId="10282"/>
    <cellStyle name="Vírgula 12 3 3 2 3" xfId="7027"/>
    <cellStyle name="Vírgula 12 3 3 2 3 2" xfId="11969"/>
    <cellStyle name="Vírgula 12 3 3 2 4" xfId="8535"/>
    <cellStyle name="Vírgula 12 3 3 2 5" xfId="3573"/>
    <cellStyle name="Vírgula 12 3 3 3" xfId="4434"/>
    <cellStyle name="Vírgula 12 3 3 3 2" xfId="9419"/>
    <cellStyle name="Vírgula 12 3 3 4" xfId="6177"/>
    <cellStyle name="Vírgula 12 3 3 4 2" xfId="11119"/>
    <cellStyle name="Vírgula 12 3 3 5" xfId="7685"/>
    <cellStyle name="Vírgula 12 3 3 6" xfId="2723"/>
    <cellStyle name="Vírgula 12 3 4" xfId="1937"/>
    <cellStyle name="Vírgula 12 3 4 2" xfId="5295"/>
    <cellStyle name="Vírgula 12 3 4 2 2" xfId="10279"/>
    <cellStyle name="Vírgula 12 3 4 3" xfId="7024"/>
    <cellStyle name="Vírgula 12 3 4 3 2" xfId="11966"/>
    <cellStyle name="Vírgula 12 3 4 4" xfId="8532"/>
    <cellStyle name="Vírgula 12 3 4 5" xfId="3570"/>
    <cellStyle name="Vírgula 12 3 5" xfId="3832"/>
    <cellStyle name="Vírgula 12 3 5 2" xfId="5618"/>
    <cellStyle name="Vírgula 12 3 5 2 2" xfId="10567"/>
    <cellStyle name="Vírgula 12 3 5 3" xfId="8792"/>
    <cellStyle name="Vírgula 12 3 5 4" xfId="12303"/>
    <cellStyle name="Vírgula 12 3 6" xfId="4157"/>
    <cellStyle name="Vírgula 12 3 6 2" xfId="8928"/>
    <cellStyle name="Vírgula 12 3 6 3" xfId="12238"/>
    <cellStyle name="Vírgula 12 3 7" xfId="5614"/>
    <cellStyle name="Vírgula 12 3 7 2" xfId="10563"/>
    <cellStyle name="Vírgula 12 3 8" xfId="5904"/>
    <cellStyle name="Vírgula 12 3 8 2" xfId="10846"/>
    <cellStyle name="Vírgula 12 3 9" xfId="7412"/>
    <cellStyle name="Vírgula 12 4" xfId="541"/>
    <cellStyle name="Vírgula 12 4 2" xfId="1105"/>
    <cellStyle name="Vírgula 12 4 2 2" xfId="1942"/>
    <cellStyle name="Vírgula 12 4 2 2 2" xfId="5300"/>
    <cellStyle name="Vírgula 12 4 2 2 2 2" xfId="10284"/>
    <cellStyle name="Vírgula 12 4 2 2 3" xfId="7029"/>
    <cellStyle name="Vírgula 12 4 2 2 3 2" xfId="11971"/>
    <cellStyle name="Vírgula 12 4 2 2 4" xfId="8537"/>
    <cellStyle name="Vírgula 12 4 2 2 5" xfId="3575"/>
    <cellStyle name="Vírgula 12 4 2 3" xfId="4527"/>
    <cellStyle name="Vírgula 12 4 2 3 2" xfId="9512"/>
    <cellStyle name="Vírgula 12 4 2 4" xfId="6267"/>
    <cellStyle name="Vírgula 12 4 2 4 2" xfId="11209"/>
    <cellStyle name="Vírgula 12 4 2 5" xfId="7775"/>
    <cellStyle name="Vírgula 12 4 2 6" xfId="2813"/>
    <cellStyle name="Vírgula 12 4 3" xfId="1941"/>
    <cellStyle name="Vírgula 12 4 3 2" xfId="5299"/>
    <cellStyle name="Vírgula 12 4 3 2 2" xfId="10283"/>
    <cellStyle name="Vírgula 12 4 3 3" xfId="7028"/>
    <cellStyle name="Vírgula 12 4 3 3 2" xfId="11970"/>
    <cellStyle name="Vírgula 12 4 3 4" xfId="8536"/>
    <cellStyle name="Vírgula 12 4 3 5" xfId="3574"/>
    <cellStyle name="Vírgula 12 4 4" xfId="4059"/>
    <cellStyle name="Vírgula 12 4 4 2" xfId="9131"/>
    <cellStyle name="Vírgula 12 4 5" xfId="5815"/>
    <cellStyle name="Vírgula 12 4 5 2" xfId="10757"/>
    <cellStyle name="Vírgula 12 4 6" xfId="7323"/>
    <cellStyle name="Vírgula 12 4 7" xfId="2361"/>
    <cellStyle name="Vírgula 12 5" xfId="752"/>
    <cellStyle name="Vírgula 12 5 2" xfId="1218"/>
    <cellStyle name="Vírgula 12 5 2 2" xfId="1944"/>
    <cellStyle name="Vírgula 12 5 2 2 2" xfId="5302"/>
    <cellStyle name="Vírgula 12 5 2 2 2 2" xfId="10286"/>
    <cellStyle name="Vírgula 12 5 2 2 3" xfId="7031"/>
    <cellStyle name="Vírgula 12 5 2 2 3 2" xfId="11973"/>
    <cellStyle name="Vírgula 12 5 2 2 4" xfId="8539"/>
    <cellStyle name="Vírgula 12 5 2 2 5" xfId="3577"/>
    <cellStyle name="Vírgula 12 5 2 3" xfId="4586"/>
    <cellStyle name="Vírgula 12 5 2 3 2" xfId="9570"/>
    <cellStyle name="Vírgula 12 5 2 4" xfId="6317"/>
    <cellStyle name="Vírgula 12 5 2 4 2" xfId="11259"/>
    <cellStyle name="Vírgula 12 5 2 5" xfId="7825"/>
    <cellStyle name="Vírgula 12 5 2 6" xfId="2863"/>
    <cellStyle name="Vírgula 12 5 3" xfId="1943"/>
    <cellStyle name="Vírgula 12 5 3 2" xfId="5301"/>
    <cellStyle name="Vírgula 12 5 3 2 2" xfId="10285"/>
    <cellStyle name="Vírgula 12 5 3 3" xfId="7030"/>
    <cellStyle name="Vírgula 12 5 3 3 2" xfId="11972"/>
    <cellStyle name="Vírgula 12 5 3 4" xfId="8538"/>
    <cellStyle name="Vírgula 12 5 3 5" xfId="3576"/>
    <cellStyle name="Vírgula 12 5 4" xfId="4203"/>
    <cellStyle name="Vírgula 12 5 4 2" xfId="9189"/>
    <cellStyle name="Vírgula 12 5 5" xfId="5950"/>
    <cellStyle name="Vírgula 12 5 5 2" xfId="10892"/>
    <cellStyle name="Vírgula 12 5 6" xfId="7458"/>
    <cellStyle name="Vírgula 12 5 7" xfId="2496"/>
    <cellStyle name="Vírgula 12 6" xfId="425"/>
    <cellStyle name="Vírgula 12 6 2" xfId="1048"/>
    <cellStyle name="Vírgula 12 6 2 2" xfId="1946"/>
    <cellStyle name="Vírgula 12 6 2 2 2" xfId="5304"/>
    <cellStyle name="Vírgula 12 6 2 2 2 2" xfId="10288"/>
    <cellStyle name="Vírgula 12 6 2 2 3" xfId="7033"/>
    <cellStyle name="Vírgula 12 6 2 2 3 2" xfId="11975"/>
    <cellStyle name="Vírgula 12 6 2 2 4" xfId="8541"/>
    <cellStyle name="Vírgula 12 6 2 2 5" xfId="3579"/>
    <cellStyle name="Vírgula 12 6 2 3" xfId="4481"/>
    <cellStyle name="Vírgula 12 6 2 3 2" xfId="9466"/>
    <cellStyle name="Vírgula 12 6 2 4" xfId="6223"/>
    <cellStyle name="Vírgula 12 6 2 4 2" xfId="11165"/>
    <cellStyle name="Vírgula 12 6 2 5" xfId="7731"/>
    <cellStyle name="Vírgula 12 6 2 6" xfId="2769"/>
    <cellStyle name="Vírgula 12 6 3" xfId="1945"/>
    <cellStyle name="Vírgula 12 6 3 2" xfId="5303"/>
    <cellStyle name="Vírgula 12 6 3 2 2" xfId="10287"/>
    <cellStyle name="Vírgula 12 6 3 3" xfId="7032"/>
    <cellStyle name="Vírgula 12 6 3 3 2" xfId="11974"/>
    <cellStyle name="Vírgula 12 6 3 4" xfId="8540"/>
    <cellStyle name="Vírgula 12 6 3 5" xfId="3578"/>
    <cellStyle name="Vírgula 12 6 4" xfId="3999"/>
    <cellStyle name="Vírgula 12 6 4 2" xfId="9079"/>
    <cellStyle name="Vírgula 12 6 5" xfId="5766"/>
    <cellStyle name="Vírgula 12 6 5 2" xfId="10708"/>
    <cellStyle name="Vírgula 12 6 6" xfId="7274"/>
    <cellStyle name="Vírgula 12 6 7" xfId="2312"/>
    <cellStyle name="Vírgula 12 7" xfId="902"/>
    <cellStyle name="Vírgula 12 7 2" xfId="1947"/>
    <cellStyle name="Vírgula 12 7 2 2" xfId="5305"/>
    <cellStyle name="Vírgula 12 7 2 2 2" xfId="10289"/>
    <cellStyle name="Vírgula 12 7 2 3" xfId="7034"/>
    <cellStyle name="Vírgula 12 7 2 3 2" xfId="11976"/>
    <cellStyle name="Vírgula 12 7 2 4" xfId="8542"/>
    <cellStyle name="Vírgula 12 7 2 5" xfId="3580"/>
    <cellStyle name="Vírgula 12 7 3" xfId="4344"/>
    <cellStyle name="Vírgula 12 7 3 2" xfId="9330"/>
    <cellStyle name="Vírgula 12 7 4" xfId="6088"/>
    <cellStyle name="Vírgula 12 7 4 2" xfId="11030"/>
    <cellStyle name="Vírgula 12 7 5" xfId="7596"/>
    <cellStyle name="Vírgula 12 7 6" xfId="2634"/>
    <cellStyle name="Vírgula 12 8" xfId="1368"/>
    <cellStyle name="Vírgula 12 8 2" xfId="4726"/>
    <cellStyle name="Vírgula 12 8 2 2" xfId="9710"/>
    <cellStyle name="Vírgula 12 8 3" xfId="6455"/>
    <cellStyle name="Vírgula 12 8 3 2" xfId="11397"/>
    <cellStyle name="Vírgula 12 8 4" xfId="7963"/>
    <cellStyle name="Vírgula 12 8 5" xfId="3001"/>
    <cellStyle name="Vírgula 12 9" xfId="313"/>
    <cellStyle name="Vírgula 12 9 2" xfId="3944"/>
    <cellStyle name="Vírgula 12 9 2 2" xfId="9031"/>
    <cellStyle name="Vírgula 12 9 3" xfId="5722"/>
    <cellStyle name="Vírgula 12 9 3 2" xfId="10664"/>
    <cellStyle name="Vírgula 12 9 4" xfId="7230"/>
    <cellStyle name="Vírgula 12 9 5" xfId="2268"/>
    <cellStyle name="Vírgula 13" xfId="328"/>
    <cellStyle name="Vírgula 13 2" xfId="1067"/>
    <cellStyle name="Vírgula 14" xfId="866"/>
    <cellStyle name="Vírgula 14 2" xfId="5441"/>
    <cellStyle name="Vírgula 2" xfId="26"/>
    <cellStyle name="Vírgula 2 2" xfId="45"/>
    <cellStyle name="Vírgula 2 2 2" xfId="330"/>
    <cellStyle name="Vírgula 2 2 2 2" xfId="1070"/>
    <cellStyle name="Vírgula 2 2 3" xfId="1049"/>
    <cellStyle name="Vírgula 2 2 4" xfId="4023"/>
    <cellStyle name="Vírgula 2 2 4 2" xfId="5464"/>
    <cellStyle name="Vírgula 2 2 4 2 2" xfId="10441"/>
    <cellStyle name="Vírgula 2 2 4 3" xfId="8667"/>
    <cellStyle name="Vírgula 2 2 4 4" xfId="12290"/>
    <cellStyle name="Vírgula 2 3" xfId="320"/>
    <cellStyle name="Vírgula 2 3 2" xfId="1059"/>
    <cellStyle name="Vírgula 2 4" xfId="443"/>
    <cellStyle name="Vírgula 2 5" xfId="929"/>
    <cellStyle name="Vírgula 2 6" xfId="3906"/>
    <cellStyle name="Vírgula 2 6 2" xfId="5488"/>
    <cellStyle name="Vírgula 2 6 2 2" xfId="10462"/>
    <cellStyle name="Vírgula 2 6 3" xfId="8664"/>
    <cellStyle name="Vírgula 2 6 4" xfId="12248"/>
    <cellStyle name="Vírgula 3" xfId="35"/>
    <cellStyle name="Vírgula 3 2" xfId="36"/>
    <cellStyle name="Vírgula 3 2 2" xfId="654"/>
    <cellStyle name="Vírgula 3 2 2 2" xfId="1177"/>
    <cellStyle name="Vírgula 3 2 3" xfId="453"/>
    <cellStyle name="Vírgula 3 2 4" xfId="337"/>
    <cellStyle name="Vírgula 3 3" xfId="653"/>
    <cellStyle name="Vírgula 3 3 2" xfId="1176"/>
    <cellStyle name="Vírgula 3 4" xfId="452"/>
    <cellStyle name="Vírgula 3 5" xfId="336"/>
    <cellStyle name="Vírgula 3 6" xfId="5490"/>
    <cellStyle name="Vírgula 4" xfId="37"/>
    <cellStyle name="Vírgula 5" xfId="28"/>
    <cellStyle name="Vírgula 5 2" xfId="38"/>
    <cellStyle name="Vírgula 5 2 2" xfId="180"/>
    <cellStyle name="Vírgula 5 2 2 2" xfId="1057"/>
    <cellStyle name="Vírgula 5 2 3" xfId="1007"/>
    <cellStyle name="Vírgula 5 3" xfId="953"/>
    <cellStyle name="Vírgula 6" xfId="44"/>
    <cellStyle name="Vírgula 6 2" xfId="53"/>
    <cellStyle name="Vírgula 6 2 2" xfId="656"/>
    <cellStyle name="Vírgula 6 2 2 2" xfId="1179"/>
    <cellStyle name="Vírgula 6 2 3" xfId="543"/>
    <cellStyle name="Vírgula 6 2 4" xfId="427"/>
    <cellStyle name="Vírgula 6 3" xfId="181"/>
    <cellStyle name="Vírgula 6 3 2" xfId="657"/>
    <cellStyle name="Vírgula 6 3 2 2" xfId="1180"/>
    <cellStyle name="Vírgula 6 3 3" xfId="551"/>
    <cellStyle name="Vírgula 6 3 4" xfId="435"/>
    <cellStyle name="Vírgula 6 4" xfId="655"/>
    <cellStyle name="Vírgula 6 4 2" xfId="1178"/>
    <cellStyle name="Vírgula 6 5" xfId="542"/>
    <cellStyle name="Vírgula 6 6" xfId="426"/>
    <cellStyle name="Vírgula 7" xfId="57"/>
    <cellStyle name="Vírgula 7 10" xfId="903"/>
    <cellStyle name="Vírgula 7 10 2" xfId="1948"/>
    <cellStyle name="Vírgula 7 10 2 2" xfId="5306"/>
    <cellStyle name="Vírgula 7 10 2 2 2" xfId="10290"/>
    <cellStyle name="Vírgula 7 10 2 3" xfId="7035"/>
    <cellStyle name="Vírgula 7 10 2 3 2" xfId="11977"/>
    <cellStyle name="Vírgula 7 10 2 4" xfId="8543"/>
    <cellStyle name="Vírgula 7 10 2 5" xfId="3581"/>
    <cellStyle name="Vírgula 7 10 3" xfId="4345"/>
    <cellStyle name="Vírgula 7 10 3 2" xfId="9331"/>
    <cellStyle name="Vírgula 7 10 4" xfId="6089"/>
    <cellStyle name="Vírgula 7 10 4 2" xfId="11031"/>
    <cellStyle name="Vírgula 7 10 5" xfId="7597"/>
    <cellStyle name="Vírgula 7 10 6" xfId="2635"/>
    <cellStyle name="Vírgula 7 11" xfId="1369"/>
    <cellStyle name="Vírgula 7 11 2" xfId="4727"/>
    <cellStyle name="Vírgula 7 11 2 2" xfId="9711"/>
    <cellStyle name="Vírgula 7 11 3" xfId="6456"/>
    <cellStyle name="Vírgula 7 11 3 2" xfId="11398"/>
    <cellStyle name="Vírgula 7 11 4" xfId="7964"/>
    <cellStyle name="Vírgula 7 11 5" xfId="3002"/>
    <cellStyle name="Vírgula 7 12" xfId="314"/>
    <cellStyle name="Vírgula 7 12 2" xfId="3945"/>
    <cellStyle name="Vírgula 7 12 2 2" xfId="9032"/>
    <cellStyle name="Vírgula 7 12 3" xfId="5723"/>
    <cellStyle name="Vírgula 7 12 3 2" xfId="10665"/>
    <cellStyle name="Vírgula 7 12 4" xfId="7231"/>
    <cellStyle name="Vírgula 7 12 5" xfId="2269"/>
    <cellStyle name="Vírgula 7 13" xfId="2169"/>
    <cellStyle name="Vírgula 7 13 2" xfId="5499"/>
    <cellStyle name="Vírgula 7 13 2 2" xfId="10469"/>
    <cellStyle name="Vírgula 7 13 3" xfId="8703"/>
    <cellStyle name="Vírgula 7 13 4" xfId="12100"/>
    <cellStyle name="Vírgula 7 14" xfId="3742"/>
    <cellStyle name="Vírgula 7 14 2" xfId="8840"/>
    <cellStyle name="Vírgula 7 14 3" xfId="12333"/>
    <cellStyle name="Vírgula 7 15" xfId="3857"/>
    <cellStyle name="Vírgula 7 15 2" xfId="8950"/>
    <cellStyle name="Vírgula 7 16" xfId="5651"/>
    <cellStyle name="Vírgula 7 16 2" xfId="10593"/>
    <cellStyle name="Vírgula 7 17" xfId="7159"/>
    <cellStyle name="Vírgula 7 18" xfId="2128"/>
    <cellStyle name="Vírgula 7 19" xfId="189"/>
    <cellStyle name="Vírgula 7 2" xfId="170"/>
    <cellStyle name="Vírgula 7 2 10" xfId="2184"/>
    <cellStyle name="Vírgula 7 2 10 2" xfId="5439"/>
    <cellStyle name="Vírgula 7 2 10 2 2" xfId="10419"/>
    <cellStyle name="Vírgula 7 2 10 3" xfId="8704"/>
    <cellStyle name="Vírgula 7 2 10 4" xfId="12306"/>
    <cellStyle name="Vírgula 7 2 11" xfId="3743"/>
    <cellStyle name="Vírgula 7 2 11 2" xfId="8841"/>
    <cellStyle name="Vírgula 7 2 11 3" xfId="12286"/>
    <cellStyle name="Vírgula 7 2 12" xfId="3877"/>
    <cellStyle name="Vírgula 7 2 12 2" xfId="8969"/>
    <cellStyle name="Vírgula 7 2 13" xfId="5666"/>
    <cellStyle name="Vírgula 7 2 13 2" xfId="10608"/>
    <cellStyle name="Vírgula 7 2 14" xfId="7174"/>
    <cellStyle name="Vírgula 7 2 15" xfId="2161"/>
    <cellStyle name="Vírgula 7 2 16" xfId="205"/>
    <cellStyle name="Vírgula 7 2 2" xfId="659"/>
    <cellStyle name="Vírgula 7 2 2 10" xfId="2410"/>
    <cellStyle name="Vírgula 7 2 2 2" xfId="802"/>
    <cellStyle name="Vírgula 7 2 2 2 2" xfId="1267"/>
    <cellStyle name="Vírgula 7 2 2 2 2 2" xfId="1951"/>
    <cellStyle name="Vírgula 7 2 2 2 2 2 2" xfId="5309"/>
    <cellStyle name="Vírgula 7 2 2 2 2 2 2 2" xfId="10293"/>
    <cellStyle name="Vírgula 7 2 2 2 2 2 3" xfId="7038"/>
    <cellStyle name="Vírgula 7 2 2 2 2 2 3 2" xfId="11980"/>
    <cellStyle name="Vírgula 7 2 2 2 2 2 4" xfId="8546"/>
    <cellStyle name="Vírgula 7 2 2 2 2 2 5" xfId="3584"/>
    <cellStyle name="Vírgula 7 2 2 2 2 3" xfId="4635"/>
    <cellStyle name="Vírgula 7 2 2 2 2 3 2" xfId="9619"/>
    <cellStyle name="Vírgula 7 2 2 2 2 4" xfId="6366"/>
    <cellStyle name="Vírgula 7 2 2 2 2 4 2" xfId="11308"/>
    <cellStyle name="Vírgula 7 2 2 2 2 5" xfId="7874"/>
    <cellStyle name="Vírgula 7 2 2 2 2 6" xfId="2912"/>
    <cellStyle name="Vírgula 7 2 2 2 3" xfId="1950"/>
    <cellStyle name="Vírgula 7 2 2 2 3 2" xfId="5308"/>
    <cellStyle name="Vírgula 7 2 2 2 3 2 2" xfId="10292"/>
    <cellStyle name="Vírgula 7 2 2 2 3 3" xfId="7037"/>
    <cellStyle name="Vírgula 7 2 2 2 3 3 2" xfId="11979"/>
    <cellStyle name="Vírgula 7 2 2 2 3 4" xfId="8545"/>
    <cellStyle name="Vírgula 7 2 2 2 3 5" xfId="3583"/>
    <cellStyle name="Vírgula 7 2 2 2 4" xfId="4252"/>
    <cellStyle name="Vírgula 7 2 2 2 4 2" xfId="9238"/>
    <cellStyle name="Vírgula 7 2 2 2 5" xfId="5999"/>
    <cellStyle name="Vírgula 7 2 2 2 5 2" xfId="10941"/>
    <cellStyle name="Vírgula 7 2 2 2 6" xfId="7507"/>
    <cellStyle name="Vírgula 7 2 2 2 7" xfId="2545"/>
    <cellStyle name="Vírgula 7 2 2 3" xfId="955"/>
    <cellStyle name="Vírgula 7 2 2 3 2" xfId="1952"/>
    <cellStyle name="Vírgula 7 2 2 3 2 2" xfId="5310"/>
    <cellStyle name="Vírgula 7 2 2 3 2 2 2" xfId="10294"/>
    <cellStyle name="Vírgula 7 2 2 3 2 3" xfId="7039"/>
    <cellStyle name="Vírgula 7 2 2 3 2 3 2" xfId="11981"/>
    <cellStyle name="Vírgula 7 2 2 3 2 4" xfId="8547"/>
    <cellStyle name="Vírgula 7 2 2 3 2 5" xfId="3585"/>
    <cellStyle name="Vírgula 7 2 2 3 3" xfId="4394"/>
    <cellStyle name="Vírgula 7 2 2 3 3 2" xfId="9379"/>
    <cellStyle name="Vírgula 7 2 2 3 4" xfId="6137"/>
    <cellStyle name="Vírgula 7 2 2 3 4 2" xfId="11079"/>
    <cellStyle name="Vírgula 7 2 2 3 5" xfId="7645"/>
    <cellStyle name="Vírgula 7 2 2 3 6" xfId="2683"/>
    <cellStyle name="Vírgula 7 2 2 4" xfId="1949"/>
    <cellStyle name="Vírgula 7 2 2 4 2" xfId="5307"/>
    <cellStyle name="Vírgula 7 2 2 4 2 2" xfId="10291"/>
    <cellStyle name="Vírgula 7 2 2 4 3" xfId="7036"/>
    <cellStyle name="Vírgula 7 2 2 4 3 2" xfId="11978"/>
    <cellStyle name="Vírgula 7 2 2 4 4" xfId="8544"/>
    <cellStyle name="Vírgula 7 2 2 4 5" xfId="3582"/>
    <cellStyle name="Vírgula 7 2 2 5" xfId="3792"/>
    <cellStyle name="Vírgula 7 2 2 5 2" xfId="5524"/>
    <cellStyle name="Vírgula 7 2 2 5 2 2" xfId="10489"/>
    <cellStyle name="Vírgula 7 2 2 5 3" xfId="8752"/>
    <cellStyle name="Vírgula 7 2 2 5 4" xfId="12213"/>
    <cellStyle name="Vírgula 7 2 2 6" xfId="4116"/>
    <cellStyle name="Vírgula 7 2 2 6 2" xfId="8888"/>
    <cellStyle name="Vírgula 7 2 2 6 3" xfId="12319"/>
    <cellStyle name="Vírgula 7 2 2 7" xfId="5452"/>
    <cellStyle name="Vírgula 7 2 2 7 2" xfId="10430"/>
    <cellStyle name="Vírgula 7 2 2 8" xfId="5864"/>
    <cellStyle name="Vírgula 7 2 2 8 2" xfId="10806"/>
    <cellStyle name="Vírgula 7 2 2 9" xfId="7372"/>
    <cellStyle name="Vírgula 7 2 3" xfId="703"/>
    <cellStyle name="Vírgula 7 2 3 10" xfId="2452"/>
    <cellStyle name="Vírgula 7 2 3 2" xfId="844"/>
    <cellStyle name="Vírgula 7 2 3 2 2" xfId="1309"/>
    <cellStyle name="Vírgula 7 2 3 2 2 2" xfId="1955"/>
    <cellStyle name="Vírgula 7 2 3 2 2 2 2" xfId="5313"/>
    <cellStyle name="Vírgula 7 2 3 2 2 2 2 2" xfId="10297"/>
    <cellStyle name="Vírgula 7 2 3 2 2 2 3" xfId="7042"/>
    <cellStyle name="Vírgula 7 2 3 2 2 2 3 2" xfId="11984"/>
    <cellStyle name="Vírgula 7 2 3 2 2 2 4" xfId="8550"/>
    <cellStyle name="Vírgula 7 2 3 2 2 2 5" xfId="3588"/>
    <cellStyle name="Vírgula 7 2 3 2 2 3" xfId="4677"/>
    <cellStyle name="Vírgula 7 2 3 2 2 3 2" xfId="9661"/>
    <cellStyle name="Vírgula 7 2 3 2 2 4" xfId="6408"/>
    <cellStyle name="Vírgula 7 2 3 2 2 4 2" xfId="11350"/>
    <cellStyle name="Vírgula 7 2 3 2 2 5" xfId="7916"/>
    <cellStyle name="Vírgula 7 2 3 2 2 6" xfId="2954"/>
    <cellStyle name="Vírgula 7 2 3 2 3" xfId="1954"/>
    <cellStyle name="Vírgula 7 2 3 2 3 2" xfId="5312"/>
    <cellStyle name="Vírgula 7 2 3 2 3 2 2" xfId="10296"/>
    <cellStyle name="Vírgula 7 2 3 2 3 3" xfId="7041"/>
    <cellStyle name="Vírgula 7 2 3 2 3 3 2" xfId="11983"/>
    <cellStyle name="Vírgula 7 2 3 2 3 4" xfId="8549"/>
    <cellStyle name="Vírgula 7 2 3 2 3 5" xfId="3587"/>
    <cellStyle name="Vírgula 7 2 3 2 4" xfId="4294"/>
    <cellStyle name="Vírgula 7 2 3 2 4 2" xfId="9280"/>
    <cellStyle name="Vírgula 7 2 3 2 5" xfId="6041"/>
    <cellStyle name="Vírgula 7 2 3 2 5 2" xfId="10983"/>
    <cellStyle name="Vírgula 7 2 3 2 6" xfId="7549"/>
    <cellStyle name="Vírgula 7 2 3 2 7" xfId="2587"/>
    <cellStyle name="Vírgula 7 2 3 3" xfId="997"/>
    <cellStyle name="Vírgula 7 2 3 3 2" xfId="1956"/>
    <cellStyle name="Vírgula 7 2 3 3 2 2" xfId="5314"/>
    <cellStyle name="Vírgula 7 2 3 3 2 2 2" xfId="10298"/>
    <cellStyle name="Vírgula 7 2 3 3 2 3" xfId="7043"/>
    <cellStyle name="Vírgula 7 2 3 3 2 3 2" xfId="11985"/>
    <cellStyle name="Vírgula 7 2 3 3 2 4" xfId="8551"/>
    <cellStyle name="Vírgula 7 2 3 3 2 5" xfId="3589"/>
    <cellStyle name="Vírgula 7 2 3 3 3" xfId="4436"/>
    <cellStyle name="Vírgula 7 2 3 3 3 2" xfId="9421"/>
    <cellStyle name="Vírgula 7 2 3 3 4" xfId="6179"/>
    <cellStyle name="Vírgula 7 2 3 3 4 2" xfId="11121"/>
    <cellStyle name="Vírgula 7 2 3 3 5" xfId="7687"/>
    <cellStyle name="Vírgula 7 2 3 3 6" xfId="2725"/>
    <cellStyle name="Vírgula 7 2 3 4" xfId="1953"/>
    <cellStyle name="Vírgula 7 2 3 4 2" xfId="5311"/>
    <cellStyle name="Vírgula 7 2 3 4 2 2" xfId="10295"/>
    <cellStyle name="Vírgula 7 2 3 4 3" xfId="7040"/>
    <cellStyle name="Vírgula 7 2 3 4 3 2" xfId="11982"/>
    <cellStyle name="Vírgula 7 2 3 4 4" xfId="8548"/>
    <cellStyle name="Vírgula 7 2 3 4 5" xfId="3586"/>
    <cellStyle name="Vírgula 7 2 3 5" xfId="3834"/>
    <cellStyle name="Vírgula 7 2 3 5 2" xfId="5465"/>
    <cellStyle name="Vírgula 7 2 3 5 2 2" xfId="10442"/>
    <cellStyle name="Vírgula 7 2 3 5 3" xfId="8794"/>
    <cellStyle name="Vírgula 7 2 3 5 4" xfId="183"/>
    <cellStyle name="Vírgula 7 2 3 6" xfId="4159"/>
    <cellStyle name="Vírgula 7 2 3 6 2" xfId="8930"/>
    <cellStyle name="Vírgula 7 2 3 6 3" xfId="12231"/>
    <cellStyle name="Vírgula 7 2 3 7" xfId="5565"/>
    <cellStyle name="Vírgula 7 2 3 7 2" xfId="10523"/>
    <cellStyle name="Vírgula 7 2 3 8" xfId="5906"/>
    <cellStyle name="Vírgula 7 2 3 8 2" xfId="10848"/>
    <cellStyle name="Vírgula 7 2 3 9" xfId="7414"/>
    <cellStyle name="Vírgula 7 2 4" xfId="545"/>
    <cellStyle name="Vírgula 7 2 4 2" xfId="1107"/>
    <cellStyle name="Vírgula 7 2 4 2 2" xfId="1958"/>
    <cellStyle name="Vírgula 7 2 4 2 2 2" xfId="5316"/>
    <cellStyle name="Vírgula 7 2 4 2 2 2 2" xfId="10300"/>
    <cellStyle name="Vírgula 7 2 4 2 2 3" xfId="7045"/>
    <cellStyle name="Vírgula 7 2 4 2 2 3 2" xfId="11987"/>
    <cellStyle name="Vírgula 7 2 4 2 2 4" xfId="8553"/>
    <cellStyle name="Vírgula 7 2 4 2 2 5" xfId="3591"/>
    <cellStyle name="Vírgula 7 2 4 2 3" xfId="4529"/>
    <cellStyle name="Vírgula 7 2 4 2 3 2" xfId="9514"/>
    <cellStyle name="Vírgula 7 2 4 2 4" xfId="6269"/>
    <cellStyle name="Vírgula 7 2 4 2 4 2" xfId="11211"/>
    <cellStyle name="Vírgula 7 2 4 2 5" xfId="7777"/>
    <cellStyle name="Vírgula 7 2 4 2 6" xfId="2815"/>
    <cellStyle name="Vírgula 7 2 4 3" xfId="1957"/>
    <cellStyle name="Vírgula 7 2 4 3 2" xfId="5315"/>
    <cellStyle name="Vírgula 7 2 4 3 2 2" xfId="10299"/>
    <cellStyle name="Vírgula 7 2 4 3 3" xfId="7044"/>
    <cellStyle name="Vírgula 7 2 4 3 3 2" xfId="11986"/>
    <cellStyle name="Vírgula 7 2 4 3 4" xfId="8552"/>
    <cellStyle name="Vírgula 7 2 4 3 5" xfId="3590"/>
    <cellStyle name="Vírgula 7 2 4 4" xfId="4061"/>
    <cellStyle name="Vírgula 7 2 4 4 2" xfId="9133"/>
    <cellStyle name="Vírgula 7 2 4 5" xfId="5817"/>
    <cellStyle name="Vírgula 7 2 4 5 2" xfId="10759"/>
    <cellStyle name="Vírgula 7 2 4 6" xfId="7325"/>
    <cellStyle name="Vírgula 7 2 4 7" xfId="2363"/>
    <cellStyle name="Vírgula 7 2 5" xfId="754"/>
    <cellStyle name="Vírgula 7 2 5 2" xfId="1220"/>
    <cellStyle name="Vírgula 7 2 5 2 2" xfId="1960"/>
    <cellStyle name="Vírgula 7 2 5 2 2 2" xfId="5318"/>
    <cellStyle name="Vírgula 7 2 5 2 2 2 2" xfId="10302"/>
    <cellStyle name="Vírgula 7 2 5 2 2 3" xfId="7047"/>
    <cellStyle name="Vírgula 7 2 5 2 2 3 2" xfId="11989"/>
    <cellStyle name="Vírgula 7 2 5 2 2 4" xfId="8555"/>
    <cellStyle name="Vírgula 7 2 5 2 2 5" xfId="3593"/>
    <cellStyle name="Vírgula 7 2 5 2 3" xfId="4588"/>
    <cellStyle name="Vírgula 7 2 5 2 3 2" xfId="9572"/>
    <cellStyle name="Vírgula 7 2 5 2 4" xfId="6319"/>
    <cellStyle name="Vírgula 7 2 5 2 4 2" xfId="11261"/>
    <cellStyle name="Vírgula 7 2 5 2 5" xfId="7827"/>
    <cellStyle name="Vírgula 7 2 5 2 6" xfId="2865"/>
    <cellStyle name="Vírgula 7 2 5 3" xfId="1959"/>
    <cellStyle name="Vírgula 7 2 5 3 2" xfId="5317"/>
    <cellStyle name="Vírgula 7 2 5 3 2 2" xfId="10301"/>
    <cellStyle name="Vírgula 7 2 5 3 3" xfId="7046"/>
    <cellStyle name="Vírgula 7 2 5 3 3 2" xfId="11988"/>
    <cellStyle name="Vírgula 7 2 5 3 4" xfId="8554"/>
    <cellStyle name="Vírgula 7 2 5 3 5" xfId="3592"/>
    <cellStyle name="Vírgula 7 2 5 4" xfId="4205"/>
    <cellStyle name="Vírgula 7 2 5 4 2" xfId="9191"/>
    <cellStyle name="Vírgula 7 2 5 5" xfId="5952"/>
    <cellStyle name="Vírgula 7 2 5 5 2" xfId="10894"/>
    <cellStyle name="Vírgula 7 2 5 6" xfId="7460"/>
    <cellStyle name="Vírgula 7 2 5 7" xfId="2498"/>
    <cellStyle name="Vírgula 7 2 6" xfId="429"/>
    <cellStyle name="Vírgula 7 2 6 2" xfId="1051"/>
    <cellStyle name="Vírgula 7 2 6 2 2" xfId="1962"/>
    <cellStyle name="Vírgula 7 2 6 2 2 2" xfId="5320"/>
    <cellStyle name="Vírgula 7 2 6 2 2 2 2" xfId="10304"/>
    <cellStyle name="Vírgula 7 2 6 2 2 3" xfId="7049"/>
    <cellStyle name="Vírgula 7 2 6 2 2 3 2" xfId="11991"/>
    <cellStyle name="Vírgula 7 2 6 2 2 4" xfId="8557"/>
    <cellStyle name="Vírgula 7 2 6 2 2 5" xfId="3595"/>
    <cellStyle name="Vírgula 7 2 6 2 3" xfId="4483"/>
    <cellStyle name="Vírgula 7 2 6 2 3 2" xfId="9468"/>
    <cellStyle name="Vírgula 7 2 6 2 4" xfId="6225"/>
    <cellStyle name="Vírgula 7 2 6 2 4 2" xfId="11167"/>
    <cellStyle name="Vírgula 7 2 6 2 5" xfId="7733"/>
    <cellStyle name="Vírgula 7 2 6 2 6" xfId="2771"/>
    <cellStyle name="Vírgula 7 2 6 3" xfId="1961"/>
    <cellStyle name="Vírgula 7 2 6 3 2" xfId="5319"/>
    <cellStyle name="Vírgula 7 2 6 3 2 2" xfId="10303"/>
    <cellStyle name="Vírgula 7 2 6 3 3" xfId="7048"/>
    <cellStyle name="Vírgula 7 2 6 3 3 2" xfId="11990"/>
    <cellStyle name="Vírgula 7 2 6 3 4" xfId="8556"/>
    <cellStyle name="Vírgula 7 2 6 3 5" xfId="3594"/>
    <cellStyle name="Vírgula 7 2 6 4" xfId="4002"/>
    <cellStyle name="Vírgula 7 2 6 4 2" xfId="9081"/>
    <cellStyle name="Vírgula 7 2 6 5" xfId="5768"/>
    <cellStyle name="Vírgula 7 2 6 5 2" xfId="10710"/>
    <cellStyle name="Vírgula 7 2 6 6" xfId="7276"/>
    <cellStyle name="Vírgula 7 2 6 7" xfId="2314"/>
    <cellStyle name="Vírgula 7 2 7" xfId="904"/>
    <cellStyle name="Vírgula 7 2 7 2" xfId="1963"/>
    <cellStyle name="Vírgula 7 2 7 2 2" xfId="5321"/>
    <cellStyle name="Vírgula 7 2 7 2 2 2" xfId="10305"/>
    <cellStyle name="Vírgula 7 2 7 2 3" xfId="7050"/>
    <cellStyle name="Vírgula 7 2 7 2 3 2" xfId="11992"/>
    <cellStyle name="Vírgula 7 2 7 2 4" xfId="8558"/>
    <cellStyle name="Vírgula 7 2 7 2 5" xfId="3596"/>
    <cellStyle name="Vírgula 7 2 7 3" xfId="4346"/>
    <cellStyle name="Vírgula 7 2 7 3 2" xfId="9332"/>
    <cellStyle name="Vírgula 7 2 7 4" xfId="6090"/>
    <cellStyle name="Vírgula 7 2 7 4 2" xfId="11032"/>
    <cellStyle name="Vírgula 7 2 7 5" xfId="7598"/>
    <cellStyle name="Vírgula 7 2 7 6" xfId="2636"/>
    <cellStyle name="Vírgula 7 2 8" xfId="1370"/>
    <cellStyle name="Vírgula 7 2 8 2" xfId="4728"/>
    <cellStyle name="Vírgula 7 2 8 2 2" xfId="9712"/>
    <cellStyle name="Vírgula 7 2 8 3" xfId="6457"/>
    <cellStyle name="Vírgula 7 2 8 3 2" xfId="11399"/>
    <cellStyle name="Vírgula 7 2 8 4" xfId="7965"/>
    <cellStyle name="Vírgula 7 2 8 5" xfId="3003"/>
    <cellStyle name="Vírgula 7 2 9" xfId="315"/>
    <cellStyle name="Vírgula 7 2 9 2" xfId="3946"/>
    <cellStyle name="Vírgula 7 2 9 2 2" xfId="9033"/>
    <cellStyle name="Vírgula 7 2 9 3" xfId="5724"/>
    <cellStyle name="Vírgula 7 2 9 3 2" xfId="10666"/>
    <cellStyle name="Vírgula 7 2 9 4" xfId="7232"/>
    <cellStyle name="Vírgula 7 2 9 5" xfId="2270"/>
    <cellStyle name="Vírgula 7 3" xfId="171"/>
    <cellStyle name="Vírgula 7 3 10" xfId="2199"/>
    <cellStyle name="Vírgula 7 3 10 2" xfId="4453"/>
    <cellStyle name="Vírgula 7 3 10 2 2" xfId="9438"/>
    <cellStyle name="Vírgula 7 3 10 3" xfId="8705"/>
    <cellStyle name="Vírgula 7 3 10 4" xfId="12105"/>
    <cellStyle name="Vírgula 7 3 11" xfId="3744"/>
    <cellStyle name="Vírgula 7 3 11 2" xfId="8842"/>
    <cellStyle name="Vírgula 7 3 11 3" xfId="12159"/>
    <cellStyle name="Vírgula 7 3 12" xfId="3896"/>
    <cellStyle name="Vírgula 7 3 12 2" xfId="8987"/>
    <cellStyle name="Vírgula 7 3 13" xfId="5681"/>
    <cellStyle name="Vírgula 7 3 13 2" xfId="10623"/>
    <cellStyle name="Vírgula 7 3 14" xfId="7189"/>
    <cellStyle name="Vírgula 7 3 15" xfId="2162"/>
    <cellStyle name="Vírgula 7 3 16" xfId="220"/>
    <cellStyle name="Vírgula 7 3 2" xfId="660"/>
    <cellStyle name="Vírgula 7 3 2 10" xfId="2411"/>
    <cellStyle name="Vírgula 7 3 2 2" xfId="803"/>
    <cellStyle name="Vírgula 7 3 2 2 2" xfId="1268"/>
    <cellStyle name="Vírgula 7 3 2 2 2 2" xfId="1966"/>
    <cellStyle name="Vírgula 7 3 2 2 2 2 2" xfId="5324"/>
    <cellStyle name="Vírgula 7 3 2 2 2 2 2 2" xfId="10308"/>
    <cellStyle name="Vírgula 7 3 2 2 2 2 3" xfId="7053"/>
    <cellStyle name="Vírgula 7 3 2 2 2 2 3 2" xfId="11995"/>
    <cellStyle name="Vírgula 7 3 2 2 2 2 4" xfId="8561"/>
    <cellStyle name="Vírgula 7 3 2 2 2 2 5" xfId="3599"/>
    <cellStyle name="Vírgula 7 3 2 2 2 3" xfId="4636"/>
    <cellStyle name="Vírgula 7 3 2 2 2 3 2" xfId="9620"/>
    <cellStyle name="Vírgula 7 3 2 2 2 4" xfId="6367"/>
    <cellStyle name="Vírgula 7 3 2 2 2 4 2" xfId="11309"/>
    <cellStyle name="Vírgula 7 3 2 2 2 5" xfId="7875"/>
    <cellStyle name="Vírgula 7 3 2 2 2 6" xfId="2913"/>
    <cellStyle name="Vírgula 7 3 2 2 3" xfId="1965"/>
    <cellStyle name="Vírgula 7 3 2 2 3 2" xfId="5323"/>
    <cellStyle name="Vírgula 7 3 2 2 3 2 2" xfId="10307"/>
    <cellStyle name="Vírgula 7 3 2 2 3 3" xfId="7052"/>
    <cellStyle name="Vírgula 7 3 2 2 3 3 2" xfId="11994"/>
    <cellStyle name="Vírgula 7 3 2 2 3 4" xfId="8560"/>
    <cellStyle name="Vírgula 7 3 2 2 3 5" xfId="3598"/>
    <cellStyle name="Vírgula 7 3 2 2 4" xfId="4253"/>
    <cellStyle name="Vírgula 7 3 2 2 4 2" xfId="9239"/>
    <cellStyle name="Vírgula 7 3 2 2 5" xfId="6000"/>
    <cellStyle name="Vírgula 7 3 2 2 5 2" xfId="10942"/>
    <cellStyle name="Vírgula 7 3 2 2 6" xfId="7508"/>
    <cellStyle name="Vírgula 7 3 2 2 7" xfId="2546"/>
    <cellStyle name="Vírgula 7 3 2 3" xfId="956"/>
    <cellStyle name="Vírgula 7 3 2 3 2" xfId="1967"/>
    <cellStyle name="Vírgula 7 3 2 3 2 2" xfId="5325"/>
    <cellStyle name="Vírgula 7 3 2 3 2 2 2" xfId="10309"/>
    <cellStyle name="Vírgula 7 3 2 3 2 3" xfId="7054"/>
    <cellStyle name="Vírgula 7 3 2 3 2 3 2" xfId="11996"/>
    <cellStyle name="Vírgula 7 3 2 3 2 4" xfId="8562"/>
    <cellStyle name="Vírgula 7 3 2 3 2 5" xfId="3600"/>
    <cellStyle name="Vírgula 7 3 2 3 3" xfId="4395"/>
    <cellStyle name="Vírgula 7 3 2 3 3 2" xfId="9380"/>
    <cellStyle name="Vírgula 7 3 2 3 4" xfId="6138"/>
    <cellStyle name="Vírgula 7 3 2 3 4 2" xfId="11080"/>
    <cellStyle name="Vírgula 7 3 2 3 5" xfId="7646"/>
    <cellStyle name="Vírgula 7 3 2 3 6" xfId="2684"/>
    <cellStyle name="Vírgula 7 3 2 4" xfId="1964"/>
    <cellStyle name="Vírgula 7 3 2 4 2" xfId="5322"/>
    <cellStyle name="Vírgula 7 3 2 4 2 2" xfId="10306"/>
    <cellStyle name="Vírgula 7 3 2 4 3" xfId="7051"/>
    <cellStyle name="Vírgula 7 3 2 4 3 2" xfId="11993"/>
    <cellStyle name="Vírgula 7 3 2 4 4" xfId="8559"/>
    <cellStyle name="Vírgula 7 3 2 4 5" xfId="3597"/>
    <cellStyle name="Vírgula 7 3 2 5" xfId="3793"/>
    <cellStyle name="Vírgula 7 3 2 5 2" xfId="4547"/>
    <cellStyle name="Vírgula 7 3 2 5 2 2" xfId="9531"/>
    <cellStyle name="Vírgula 7 3 2 5 3" xfId="8753"/>
    <cellStyle name="Vírgula 7 3 2 5 4" xfId="12215"/>
    <cellStyle name="Vírgula 7 3 2 6" xfId="4117"/>
    <cellStyle name="Vírgula 7 3 2 6 2" xfId="8889"/>
    <cellStyle name="Vírgula 7 3 2 6 3" xfId="12187"/>
    <cellStyle name="Vírgula 7 3 2 7" xfId="4544"/>
    <cellStyle name="Vírgula 7 3 2 7 2" xfId="9528"/>
    <cellStyle name="Vírgula 7 3 2 8" xfId="5865"/>
    <cellStyle name="Vírgula 7 3 2 8 2" xfId="10807"/>
    <cellStyle name="Vírgula 7 3 2 9" xfId="7373"/>
    <cellStyle name="Vírgula 7 3 3" xfId="704"/>
    <cellStyle name="Vírgula 7 3 3 10" xfId="2453"/>
    <cellStyle name="Vírgula 7 3 3 2" xfId="845"/>
    <cellStyle name="Vírgula 7 3 3 2 2" xfId="1310"/>
    <cellStyle name="Vírgula 7 3 3 2 2 2" xfId="1970"/>
    <cellStyle name="Vírgula 7 3 3 2 2 2 2" xfId="5328"/>
    <cellStyle name="Vírgula 7 3 3 2 2 2 2 2" xfId="10312"/>
    <cellStyle name="Vírgula 7 3 3 2 2 2 3" xfId="7057"/>
    <cellStyle name="Vírgula 7 3 3 2 2 2 3 2" xfId="11999"/>
    <cellStyle name="Vírgula 7 3 3 2 2 2 4" xfId="8565"/>
    <cellStyle name="Vírgula 7 3 3 2 2 2 5" xfId="3603"/>
    <cellStyle name="Vírgula 7 3 3 2 2 3" xfId="4678"/>
    <cellStyle name="Vírgula 7 3 3 2 2 3 2" xfId="9662"/>
    <cellStyle name="Vírgula 7 3 3 2 2 4" xfId="6409"/>
    <cellStyle name="Vírgula 7 3 3 2 2 4 2" xfId="11351"/>
    <cellStyle name="Vírgula 7 3 3 2 2 5" xfId="7917"/>
    <cellStyle name="Vírgula 7 3 3 2 2 6" xfId="2955"/>
    <cellStyle name="Vírgula 7 3 3 2 3" xfId="1969"/>
    <cellStyle name="Vírgula 7 3 3 2 3 2" xfId="5327"/>
    <cellStyle name="Vírgula 7 3 3 2 3 2 2" xfId="10311"/>
    <cellStyle name="Vírgula 7 3 3 2 3 3" xfId="7056"/>
    <cellStyle name="Vírgula 7 3 3 2 3 3 2" xfId="11998"/>
    <cellStyle name="Vírgula 7 3 3 2 3 4" xfId="8564"/>
    <cellStyle name="Vírgula 7 3 3 2 3 5" xfId="3602"/>
    <cellStyle name="Vírgula 7 3 3 2 4" xfId="4295"/>
    <cellStyle name="Vírgula 7 3 3 2 4 2" xfId="9281"/>
    <cellStyle name="Vírgula 7 3 3 2 5" xfId="6042"/>
    <cellStyle name="Vírgula 7 3 3 2 5 2" xfId="10984"/>
    <cellStyle name="Vírgula 7 3 3 2 6" xfId="7550"/>
    <cellStyle name="Vírgula 7 3 3 2 7" xfId="2588"/>
    <cellStyle name="Vírgula 7 3 3 3" xfId="998"/>
    <cellStyle name="Vírgula 7 3 3 3 2" xfId="1971"/>
    <cellStyle name="Vírgula 7 3 3 3 2 2" xfId="5329"/>
    <cellStyle name="Vírgula 7 3 3 3 2 2 2" xfId="10313"/>
    <cellStyle name="Vírgula 7 3 3 3 2 3" xfId="7058"/>
    <cellStyle name="Vírgula 7 3 3 3 2 3 2" xfId="12000"/>
    <cellStyle name="Vírgula 7 3 3 3 2 4" xfId="8566"/>
    <cellStyle name="Vírgula 7 3 3 3 2 5" xfId="3604"/>
    <cellStyle name="Vírgula 7 3 3 3 3" xfId="4437"/>
    <cellStyle name="Vírgula 7 3 3 3 3 2" xfId="9422"/>
    <cellStyle name="Vírgula 7 3 3 3 4" xfId="6180"/>
    <cellStyle name="Vírgula 7 3 3 3 4 2" xfId="11122"/>
    <cellStyle name="Vírgula 7 3 3 3 5" xfId="7688"/>
    <cellStyle name="Vírgula 7 3 3 3 6" xfId="2726"/>
    <cellStyle name="Vírgula 7 3 3 4" xfId="1968"/>
    <cellStyle name="Vírgula 7 3 3 4 2" xfId="5326"/>
    <cellStyle name="Vírgula 7 3 3 4 2 2" xfId="10310"/>
    <cellStyle name="Vírgula 7 3 3 4 3" xfId="7055"/>
    <cellStyle name="Vírgula 7 3 3 4 3 2" xfId="11997"/>
    <cellStyle name="Vírgula 7 3 3 4 4" xfId="8563"/>
    <cellStyle name="Vírgula 7 3 3 4 5" xfId="3601"/>
    <cellStyle name="Vírgula 7 3 3 5" xfId="3835"/>
    <cellStyle name="Vírgula 7 3 3 5 2" xfId="4007"/>
    <cellStyle name="Vírgula 7 3 3 5 2 2" xfId="9086"/>
    <cellStyle name="Vírgula 7 3 3 5 3" xfId="8795"/>
    <cellStyle name="Vírgula 7 3 3 5 4" xfId="12324"/>
    <cellStyle name="Vírgula 7 3 3 6" xfId="4160"/>
    <cellStyle name="Vírgula 7 3 3 6 2" xfId="8931"/>
    <cellStyle name="Vírgula 7 3 3 6 3" xfId="12122"/>
    <cellStyle name="Vírgula 7 3 3 7" xfId="4083"/>
    <cellStyle name="Vírgula 7 3 3 7 2" xfId="9146"/>
    <cellStyle name="Vírgula 7 3 3 8" xfId="5907"/>
    <cellStyle name="Vírgula 7 3 3 8 2" xfId="10849"/>
    <cellStyle name="Vírgula 7 3 3 9" xfId="7415"/>
    <cellStyle name="Vírgula 7 3 4" xfId="546"/>
    <cellStyle name="Vírgula 7 3 4 2" xfId="1108"/>
    <cellStyle name="Vírgula 7 3 4 2 2" xfId="1973"/>
    <cellStyle name="Vírgula 7 3 4 2 2 2" xfId="5331"/>
    <cellStyle name="Vírgula 7 3 4 2 2 2 2" xfId="10315"/>
    <cellStyle name="Vírgula 7 3 4 2 2 3" xfId="7060"/>
    <cellStyle name="Vírgula 7 3 4 2 2 3 2" xfId="12002"/>
    <cellStyle name="Vírgula 7 3 4 2 2 4" xfId="8568"/>
    <cellStyle name="Vírgula 7 3 4 2 2 5" xfId="3606"/>
    <cellStyle name="Vírgula 7 3 4 2 3" xfId="4530"/>
    <cellStyle name="Vírgula 7 3 4 2 3 2" xfId="9515"/>
    <cellStyle name="Vírgula 7 3 4 2 4" xfId="6270"/>
    <cellStyle name="Vírgula 7 3 4 2 4 2" xfId="11212"/>
    <cellStyle name="Vírgula 7 3 4 2 5" xfId="7778"/>
    <cellStyle name="Vírgula 7 3 4 2 6" xfId="2816"/>
    <cellStyle name="Vírgula 7 3 4 3" xfId="1972"/>
    <cellStyle name="Vírgula 7 3 4 3 2" xfId="5330"/>
    <cellStyle name="Vírgula 7 3 4 3 2 2" xfId="10314"/>
    <cellStyle name="Vírgula 7 3 4 3 3" xfId="7059"/>
    <cellStyle name="Vírgula 7 3 4 3 3 2" xfId="12001"/>
    <cellStyle name="Vírgula 7 3 4 3 4" xfId="8567"/>
    <cellStyle name="Vírgula 7 3 4 3 5" xfId="3605"/>
    <cellStyle name="Vírgula 7 3 4 4" xfId="4062"/>
    <cellStyle name="Vírgula 7 3 4 4 2" xfId="9134"/>
    <cellStyle name="Vírgula 7 3 4 5" xfId="5818"/>
    <cellStyle name="Vírgula 7 3 4 5 2" xfId="10760"/>
    <cellStyle name="Vírgula 7 3 4 6" xfId="7326"/>
    <cellStyle name="Vírgula 7 3 4 7" xfId="2364"/>
    <cellStyle name="Vírgula 7 3 5" xfId="755"/>
    <cellStyle name="Vírgula 7 3 5 2" xfId="1221"/>
    <cellStyle name="Vírgula 7 3 5 2 2" xfId="1975"/>
    <cellStyle name="Vírgula 7 3 5 2 2 2" xfId="5333"/>
    <cellStyle name="Vírgula 7 3 5 2 2 2 2" xfId="10317"/>
    <cellStyle name="Vírgula 7 3 5 2 2 3" xfId="7062"/>
    <cellStyle name="Vírgula 7 3 5 2 2 3 2" xfId="12004"/>
    <cellStyle name="Vírgula 7 3 5 2 2 4" xfId="8570"/>
    <cellStyle name="Vírgula 7 3 5 2 2 5" xfId="3608"/>
    <cellStyle name="Vírgula 7 3 5 2 3" xfId="4589"/>
    <cellStyle name="Vírgula 7 3 5 2 3 2" xfId="9573"/>
    <cellStyle name="Vírgula 7 3 5 2 4" xfId="6320"/>
    <cellStyle name="Vírgula 7 3 5 2 4 2" xfId="11262"/>
    <cellStyle name="Vírgula 7 3 5 2 5" xfId="7828"/>
    <cellStyle name="Vírgula 7 3 5 2 6" xfId="2866"/>
    <cellStyle name="Vírgula 7 3 5 3" xfId="1974"/>
    <cellStyle name="Vírgula 7 3 5 3 2" xfId="5332"/>
    <cellStyle name="Vírgula 7 3 5 3 2 2" xfId="10316"/>
    <cellStyle name="Vírgula 7 3 5 3 3" xfId="7061"/>
    <cellStyle name="Vírgula 7 3 5 3 3 2" xfId="12003"/>
    <cellStyle name="Vírgula 7 3 5 3 4" xfId="8569"/>
    <cellStyle name="Vírgula 7 3 5 3 5" xfId="3607"/>
    <cellStyle name="Vírgula 7 3 5 4" xfId="4206"/>
    <cellStyle name="Vírgula 7 3 5 4 2" xfId="9192"/>
    <cellStyle name="Vírgula 7 3 5 5" xfId="5953"/>
    <cellStyle name="Vírgula 7 3 5 5 2" xfId="10895"/>
    <cellStyle name="Vírgula 7 3 5 6" xfId="7461"/>
    <cellStyle name="Vírgula 7 3 5 7" xfId="2499"/>
    <cellStyle name="Vírgula 7 3 6" xfId="430"/>
    <cellStyle name="Vírgula 7 3 6 2" xfId="1052"/>
    <cellStyle name="Vírgula 7 3 6 2 2" xfId="1977"/>
    <cellStyle name="Vírgula 7 3 6 2 2 2" xfId="5335"/>
    <cellStyle name="Vírgula 7 3 6 2 2 2 2" xfId="10319"/>
    <cellStyle name="Vírgula 7 3 6 2 2 3" xfId="7064"/>
    <cellStyle name="Vírgula 7 3 6 2 2 3 2" xfId="12006"/>
    <cellStyle name="Vírgula 7 3 6 2 2 4" xfId="8572"/>
    <cellStyle name="Vírgula 7 3 6 2 2 5" xfId="3610"/>
    <cellStyle name="Vírgula 7 3 6 2 3" xfId="4484"/>
    <cellStyle name="Vírgula 7 3 6 2 3 2" xfId="9469"/>
    <cellStyle name="Vírgula 7 3 6 2 4" xfId="6226"/>
    <cellStyle name="Vírgula 7 3 6 2 4 2" xfId="11168"/>
    <cellStyle name="Vírgula 7 3 6 2 5" xfId="7734"/>
    <cellStyle name="Vírgula 7 3 6 2 6" xfId="2772"/>
    <cellStyle name="Vírgula 7 3 6 3" xfId="1976"/>
    <cellStyle name="Vírgula 7 3 6 3 2" xfId="5334"/>
    <cellStyle name="Vírgula 7 3 6 3 2 2" xfId="10318"/>
    <cellStyle name="Vírgula 7 3 6 3 3" xfId="7063"/>
    <cellStyle name="Vírgula 7 3 6 3 3 2" xfId="12005"/>
    <cellStyle name="Vírgula 7 3 6 3 4" xfId="8571"/>
    <cellStyle name="Vírgula 7 3 6 3 5" xfId="3609"/>
    <cellStyle name="Vírgula 7 3 6 4" xfId="4003"/>
    <cellStyle name="Vírgula 7 3 6 4 2" xfId="9082"/>
    <cellStyle name="Vírgula 7 3 6 5" xfId="5769"/>
    <cellStyle name="Vírgula 7 3 6 5 2" xfId="10711"/>
    <cellStyle name="Vírgula 7 3 6 6" xfId="7277"/>
    <cellStyle name="Vírgula 7 3 6 7" xfId="2315"/>
    <cellStyle name="Vírgula 7 3 7" xfId="905"/>
    <cellStyle name="Vírgula 7 3 7 2" xfId="1978"/>
    <cellStyle name="Vírgula 7 3 7 2 2" xfId="5336"/>
    <cellStyle name="Vírgula 7 3 7 2 2 2" xfId="10320"/>
    <cellStyle name="Vírgula 7 3 7 2 3" xfId="7065"/>
    <cellStyle name="Vírgula 7 3 7 2 3 2" xfId="12007"/>
    <cellStyle name="Vírgula 7 3 7 2 4" xfId="8573"/>
    <cellStyle name="Vírgula 7 3 7 2 5" xfId="3611"/>
    <cellStyle name="Vírgula 7 3 7 3" xfId="4347"/>
    <cellStyle name="Vírgula 7 3 7 3 2" xfId="9333"/>
    <cellStyle name="Vírgula 7 3 7 4" xfId="6091"/>
    <cellStyle name="Vírgula 7 3 7 4 2" xfId="11033"/>
    <cellStyle name="Vírgula 7 3 7 5" xfId="7599"/>
    <cellStyle name="Vírgula 7 3 7 6" xfId="2637"/>
    <cellStyle name="Vírgula 7 3 8" xfId="1371"/>
    <cellStyle name="Vírgula 7 3 8 2" xfId="4729"/>
    <cellStyle name="Vírgula 7 3 8 2 2" xfId="9713"/>
    <cellStyle name="Vírgula 7 3 8 3" xfId="6458"/>
    <cellStyle name="Vírgula 7 3 8 3 2" xfId="11400"/>
    <cellStyle name="Vírgula 7 3 8 4" xfId="7966"/>
    <cellStyle name="Vírgula 7 3 8 5" xfId="3004"/>
    <cellStyle name="Vírgula 7 3 9" xfId="316"/>
    <cellStyle name="Vírgula 7 3 9 2" xfId="3947"/>
    <cellStyle name="Vírgula 7 3 9 2 2" xfId="9034"/>
    <cellStyle name="Vírgula 7 3 9 3" xfId="5725"/>
    <cellStyle name="Vírgula 7 3 9 3 2" xfId="10667"/>
    <cellStyle name="Vírgula 7 3 9 4" xfId="7233"/>
    <cellStyle name="Vírgula 7 3 9 5" xfId="2271"/>
    <cellStyle name="Vírgula 7 4" xfId="176"/>
    <cellStyle name="Vírgula 7 4 10" xfId="3952"/>
    <cellStyle name="Vírgula 7 4 10 2" xfId="8847"/>
    <cellStyle name="Vírgula 7 4 10 3" xfId="12284"/>
    <cellStyle name="Vírgula 7 4 11" xfId="5620"/>
    <cellStyle name="Vírgula 7 4 11 2" xfId="10569"/>
    <cellStyle name="Vírgula 7 4 12" xfId="5730"/>
    <cellStyle name="Vírgula 7 4 12 2" xfId="10672"/>
    <cellStyle name="Vírgula 7 4 13" xfId="7238"/>
    <cellStyle name="Vírgula 7 4 14" xfId="2276"/>
    <cellStyle name="Vírgula 7 4 15" xfId="323"/>
    <cellStyle name="Vírgula 7 4 2" xfId="444"/>
    <cellStyle name="Vírgula 7 4 2 10" xfId="5779"/>
    <cellStyle name="Vírgula 7 4 2 10 2" xfId="10721"/>
    <cellStyle name="Vírgula 7 4 2 11" xfId="7287"/>
    <cellStyle name="Vírgula 7 4 2 12" xfId="2325"/>
    <cellStyle name="Vírgula 7 4 2 2" xfId="711"/>
    <cellStyle name="Vírgula 7 4 2 2 10" xfId="7422"/>
    <cellStyle name="Vírgula 7 4 2 2 11" xfId="2460"/>
    <cellStyle name="Vírgula 7 4 2 2 2" xfId="852"/>
    <cellStyle name="Vírgula 7 4 2 2 2 2" xfId="1317"/>
    <cellStyle name="Vírgula 7 4 2 2 2 2 2" xfId="1982"/>
    <cellStyle name="Vírgula 7 4 2 2 2 2 2 2" xfId="5340"/>
    <cellStyle name="Vírgula 7 4 2 2 2 2 2 2 2" xfId="10324"/>
    <cellStyle name="Vírgula 7 4 2 2 2 2 2 3" xfId="7069"/>
    <cellStyle name="Vírgula 7 4 2 2 2 2 2 3 2" xfId="12011"/>
    <cellStyle name="Vírgula 7 4 2 2 2 2 2 4" xfId="8577"/>
    <cellStyle name="Vírgula 7 4 2 2 2 2 2 5" xfId="3615"/>
    <cellStyle name="Vírgula 7 4 2 2 2 2 3" xfId="4685"/>
    <cellStyle name="Vírgula 7 4 2 2 2 2 3 2" xfId="9669"/>
    <cellStyle name="Vírgula 7 4 2 2 2 2 4" xfId="6416"/>
    <cellStyle name="Vírgula 7 4 2 2 2 2 4 2" xfId="11358"/>
    <cellStyle name="Vírgula 7 4 2 2 2 2 5" xfId="7924"/>
    <cellStyle name="Vírgula 7 4 2 2 2 2 6" xfId="2962"/>
    <cellStyle name="Vírgula 7 4 2 2 2 3" xfId="1981"/>
    <cellStyle name="Vírgula 7 4 2 2 2 3 2" xfId="5339"/>
    <cellStyle name="Vírgula 7 4 2 2 2 3 2 2" xfId="10323"/>
    <cellStyle name="Vírgula 7 4 2 2 2 3 3" xfId="7068"/>
    <cellStyle name="Vírgula 7 4 2 2 2 3 3 2" xfId="12010"/>
    <cellStyle name="Vírgula 7 4 2 2 2 3 4" xfId="8576"/>
    <cellStyle name="Vírgula 7 4 2 2 2 3 5" xfId="3614"/>
    <cellStyle name="Vírgula 7 4 2 2 2 4" xfId="4302"/>
    <cellStyle name="Vírgula 7 4 2 2 2 4 2" xfId="9288"/>
    <cellStyle name="Vírgula 7 4 2 2 2 5" xfId="6049"/>
    <cellStyle name="Vírgula 7 4 2 2 2 5 2" xfId="10991"/>
    <cellStyle name="Vírgula 7 4 2 2 2 6" xfId="7557"/>
    <cellStyle name="Vírgula 7 4 2 2 2 7" xfId="2595"/>
    <cellStyle name="Vírgula 7 4 2 2 3" xfId="858"/>
    <cellStyle name="Vírgula 7 4 2 2 3 2" xfId="1321"/>
    <cellStyle name="Vírgula 7 4 2 2 3 2 2" xfId="1984"/>
    <cellStyle name="Vírgula 7 4 2 2 3 2 2 2" xfId="5342"/>
    <cellStyle name="Vírgula 7 4 2 2 3 2 2 2 2" xfId="10326"/>
    <cellStyle name="Vírgula 7 4 2 2 3 2 2 3" xfId="7071"/>
    <cellStyle name="Vírgula 7 4 2 2 3 2 2 3 2" xfId="12013"/>
    <cellStyle name="Vírgula 7 4 2 2 3 2 2 4" xfId="8579"/>
    <cellStyle name="Vírgula 7 4 2 2 3 2 2 5" xfId="3617"/>
    <cellStyle name="Vírgula 7 4 2 2 3 2 3" xfId="4689"/>
    <cellStyle name="Vírgula 7 4 2 2 3 2 3 2" xfId="9673"/>
    <cellStyle name="Vírgula 7 4 2 2 3 2 4" xfId="6420"/>
    <cellStyle name="Vírgula 7 4 2 2 3 2 4 2" xfId="11362"/>
    <cellStyle name="Vírgula 7 4 2 2 3 2 5" xfId="7928"/>
    <cellStyle name="Vírgula 7 4 2 2 3 2 6" xfId="2966"/>
    <cellStyle name="Vírgula 7 4 2 2 3 3" xfId="1983"/>
    <cellStyle name="Vírgula 7 4 2 2 3 3 2" xfId="5341"/>
    <cellStyle name="Vírgula 7 4 2 2 3 3 2 2" xfId="10325"/>
    <cellStyle name="Vírgula 7 4 2 2 3 3 3" xfId="7070"/>
    <cellStyle name="Vírgula 7 4 2 2 3 3 3 2" xfId="12012"/>
    <cellStyle name="Vírgula 7 4 2 2 3 3 4" xfId="8578"/>
    <cellStyle name="Vírgula 7 4 2 2 3 3 5" xfId="3616"/>
    <cellStyle name="Vírgula 7 4 2 2 3 4" xfId="4306"/>
    <cellStyle name="Vírgula 7 4 2 2 3 4 2" xfId="9292"/>
    <cellStyle name="Vírgula 7 4 2 2 3 5" xfId="6053"/>
    <cellStyle name="Vírgula 7 4 2 2 3 5 2" xfId="10995"/>
    <cellStyle name="Vírgula 7 4 2 2 3 6" xfId="7561"/>
    <cellStyle name="Vírgula 7 4 2 2 3 7" xfId="2599"/>
    <cellStyle name="Vírgula 7 4 2 2 4" xfId="1005"/>
    <cellStyle name="Vírgula 7 4 2 2 4 2" xfId="1985"/>
    <cellStyle name="Vírgula 7 4 2 2 4 2 2" xfId="5343"/>
    <cellStyle name="Vírgula 7 4 2 2 4 2 2 2" xfId="10327"/>
    <cellStyle name="Vírgula 7 4 2 2 4 2 3" xfId="7072"/>
    <cellStyle name="Vírgula 7 4 2 2 4 2 3 2" xfId="12014"/>
    <cellStyle name="Vírgula 7 4 2 2 4 2 4" xfId="8580"/>
    <cellStyle name="Vírgula 7 4 2 2 4 2 5" xfId="3618"/>
    <cellStyle name="Vírgula 7 4 2 2 4 3" xfId="4444"/>
    <cellStyle name="Vírgula 7 4 2 2 4 3 2" xfId="9429"/>
    <cellStyle name="Vírgula 7 4 2 2 4 4" xfId="6187"/>
    <cellStyle name="Vírgula 7 4 2 2 4 4 2" xfId="11129"/>
    <cellStyle name="Vírgula 7 4 2 2 4 5" xfId="7695"/>
    <cellStyle name="Vírgula 7 4 2 2 4 6" xfId="2733"/>
    <cellStyle name="Vírgula 7 4 2 2 5" xfId="1980"/>
    <cellStyle name="Vírgula 7 4 2 2 5 2" xfId="5338"/>
    <cellStyle name="Vírgula 7 4 2 2 5 2 2" xfId="10322"/>
    <cellStyle name="Vírgula 7 4 2 2 5 3" xfId="7067"/>
    <cellStyle name="Vírgula 7 4 2 2 5 3 2" xfId="12009"/>
    <cellStyle name="Vírgula 7 4 2 2 5 4" xfId="8575"/>
    <cellStyle name="Vírgula 7 4 2 2 5 5" xfId="3613"/>
    <cellStyle name="Vírgula 7 4 2 2 6" xfId="3842"/>
    <cellStyle name="Vírgula 7 4 2 2 6 2" xfId="3963"/>
    <cellStyle name="Vírgula 7 4 2 2 6 2 2" xfId="9044"/>
    <cellStyle name="Vírgula 7 4 2 2 6 3" xfId="8802"/>
    <cellStyle name="Vírgula 7 4 2 2 6 4" xfId="12273"/>
    <cellStyle name="Vírgula 7 4 2 2 7" xfId="4167"/>
    <cellStyle name="Vírgula 7 4 2 2 7 2" xfId="8938"/>
    <cellStyle name="Vírgula 7 4 2 2 7 3" xfId="12352"/>
    <cellStyle name="Vírgula 7 4 2 2 8" xfId="5526"/>
    <cellStyle name="Vírgula 7 4 2 2 8 2" xfId="10491"/>
    <cellStyle name="Vírgula 7 4 2 2 9" xfId="5914"/>
    <cellStyle name="Vírgula 7 4 2 2 9 2" xfId="10856"/>
    <cellStyle name="Vírgula 7 4 2 3" xfId="555"/>
    <cellStyle name="Vírgula 7 4 2 3 2" xfId="1115"/>
    <cellStyle name="Vírgula 7 4 2 3 2 2" xfId="1987"/>
    <cellStyle name="Vírgula 7 4 2 3 2 2 2" xfId="5345"/>
    <cellStyle name="Vírgula 7 4 2 3 2 2 2 2" xfId="10329"/>
    <cellStyle name="Vírgula 7 4 2 3 2 2 3" xfId="7074"/>
    <cellStyle name="Vírgula 7 4 2 3 2 2 3 2" xfId="12016"/>
    <cellStyle name="Vírgula 7 4 2 3 2 2 4" xfId="8582"/>
    <cellStyle name="Vírgula 7 4 2 3 2 2 5" xfId="3620"/>
    <cellStyle name="Vírgula 7 4 2 3 2 3" xfId="4537"/>
    <cellStyle name="Vírgula 7 4 2 3 2 3 2" xfId="9522"/>
    <cellStyle name="Vírgula 7 4 2 3 2 4" xfId="6277"/>
    <cellStyle name="Vírgula 7 4 2 3 2 4 2" xfId="11219"/>
    <cellStyle name="Vírgula 7 4 2 3 2 5" xfId="7785"/>
    <cellStyle name="Vírgula 7 4 2 3 2 6" xfId="2823"/>
    <cellStyle name="Vírgula 7 4 2 3 3" xfId="1986"/>
    <cellStyle name="Vírgula 7 4 2 3 3 2" xfId="5344"/>
    <cellStyle name="Vírgula 7 4 2 3 3 2 2" xfId="10328"/>
    <cellStyle name="Vírgula 7 4 2 3 3 3" xfId="7073"/>
    <cellStyle name="Vírgula 7 4 2 3 3 3 2" xfId="12015"/>
    <cellStyle name="Vírgula 7 4 2 3 3 4" xfId="8581"/>
    <cellStyle name="Vírgula 7 4 2 3 3 5" xfId="3619"/>
    <cellStyle name="Vírgula 7 4 2 3 4" xfId="4070"/>
    <cellStyle name="Vírgula 7 4 2 3 4 2" xfId="9141"/>
    <cellStyle name="Vírgula 7 4 2 3 5" xfId="5825"/>
    <cellStyle name="Vírgula 7 4 2 3 5 2" xfId="10767"/>
    <cellStyle name="Vírgula 7 4 2 3 6" xfId="7333"/>
    <cellStyle name="Vírgula 7 4 2 3 7" xfId="2371"/>
    <cellStyle name="Vírgula 7 4 2 4" xfId="762"/>
    <cellStyle name="Vírgula 7 4 2 4 2" xfId="1228"/>
    <cellStyle name="Vírgula 7 4 2 4 2 2" xfId="1989"/>
    <cellStyle name="Vírgula 7 4 2 4 2 2 2" xfId="5347"/>
    <cellStyle name="Vírgula 7 4 2 4 2 2 2 2" xfId="10331"/>
    <cellStyle name="Vírgula 7 4 2 4 2 2 3" xfId="7076"/>
    <cellStyle name="Vírgula 7 4 2 4 2 2 3 2" xfId="12018"/>
    <cellStyle name="Vírgula 7 4 2 4 2 2 4" xfId="8584"/>
    <cellStyle name="Vírgula 7 4 2 4 2 2 5" xfId="3622"/>
    <cellStyle name="Vírgula 7 4 2 4 2 3" xfId="4596"/>
    <cellStyle name="Vírgula 7 4 2 4 2 3 2" xfId="9580"/>
    <cellStyle name="Vírgula 7 4 2 4 2 4" xfId="6327"/>
    <cellStyle name="Vírgula 7 4 2 4 2 4 2" xfId="11269"/>
    <cellStyle name="Vírgula 7 4 2 4 2 5" xfId="7835"/>
    <cellStyle name="Vírgula 7 4 2 4 2 6" xfId="2873"/>
    <cellStyle name="Vírgula 7 4 2 4 3" xfId="1988"/>
    <cellStyle name="Vírgula 7 4 2 4 3 2" xfId="5346"/>
    <cellStyle name="Vírgula 7 4 2 4 3 2 2" xfId="10330"/>
    <cellStyle name="Vírgula 7 4 2 4 3 3" xfId="7075"/>
    <cellStyle name="Vírgula 7 4 2 4 3 3 2" xfId="12017"/>
    <cellStyle name="Vírgula 7 4 2 4 3 4" xfId="8583"/>
    <cellStyle name="Vírgula 7 4 2 4 3 5" xfId="3621"/>
    <cellStyle name="Vírgula 7 4 2 4 4" xfId="4213"/>
    <cellStyle name="Vírgula 7 4 2 4 4 2" xfId="9199"/>
    <cellStyle name="Vírgula 7 4 2 4 5" xfId="5960"/>
    <cellStyle name="Vírgula 7 4 2 4 5 2" xfId="10902"/>
    <cellStyle name="Vírgula 7 4 2 4 6" xfId="7468"/>
    <cellStyle name="Vírgula 7 4 2 4 7" xfId="2506"/>
    <cellStyle name="Vírgula 7 4 2 5" xfId="913"/>
    <cellStyle name="Vírgula 7 4 2 5 2" xfId="1990"/>
    <cellStyle name="Vírgula 7 4 2 5 2 2" xfId="5348"/>
    <cellStyle name="Vírgula 7 4 2 5 2 2 2" xfId="10332"/>
    <cellStyle name="Vírgula 7 4 2 5 2 3" xfId="7077"/>
    <cellStyle name="Vírgula 7 4 2 5 2 3 2" xfId="12019"/>
    <cellStyle name="Vírgula 7 4 2 5 2 4" xfId="8585"/>
    <cellStyle name="Vírgula 7 4 2 5 2 5" xfId="3623"/>
    <cellStyle name="Vírgula 7 4 2 5 3" xfId="4354"/>
    <cellStyle name="Vírgula 7 4 2 5 3 2" xfId="9340"/>
    <cellStyle name="Vírgula 7 4 2 5 4" xfId="6098"/>
    <cellStyle name="Vírgula 7 4 2 5 4 2" xfId="11040"/>
    <cellStyle name="Vírgula 7 4 2 5 5" xfId="7606"/>
    <cellStyle name="Vírgula 7 4 2 5 6" xfId="2644"/>
    <cellStyle name="Vírgula 7 4 2 6" xfId="1979"/>
    <cellStyle name="Vírgula 7 4 2 6 2" xfId="5337"/>
    <cellStyle name="Vírgula 7 4 2 6 2 2" xfId="10321"/>
    <cellStyle name="Vírgula 7 4 2 6 3" xfId="7066"/>
    <cellStyle name="Vírgula 7 4 2 6 3 2" xfId="12008"/>
    <cellStyle name="Vírgula 7 4 2 6 4" xfId="8574"/>
    <cellStyle name="Vírgula 7 4 2 6 5" xfId="3612"/>
    <cellStyle name="Vírgula 7 4 2 7" xfId="3752"/>
    <cellStyle name="Vírgula 7 4 2 7 2" xfId="4690"/>
    <cellStyle name="Vírgula 7 4 2 7 2 2" xfId="9674"/>
    <cellStyle name="Vírgula 7 4 2 7 3" xfId="8712"/>
    <cellStyle name="Vírgula 7 4 2 7 4" xfId="12341"/>
    <cellStyle name="Vírgula 7 4 2 8" xfId="4014"/>
    <cellStyle name="Vírgula 7 4 2 8 2" xfId="8849"/>
    <cellStyle name="Vírgula 7 4 2 8 3" xfId="12204"/>
    <cellStyle name="Vírgula 7 4 2 9" xfId="5554"/>
    <cellStyle name="Vírgula 7 4 2 9 2" xfId="10515"/>
    <cellStyle name="Vírgula 7 4 3" xfId="705"/>
    <cellStyle name="Vírgula 7 4 3 10" xfId="2454"/>
    <cellStyle name="Vírgula 7 4 3 2" xfId="846"/>
    <cellStyle name="Vírgula 7 4 3 2 2" xfId="1311"/>
    <cellStyle name="Vírgula 7 4 3 2 2 2" xfId="1993"/>
    <cellStyle name="Vírgula 7 4 3 2 2 2 2" xfId="5351"/>
    <cellStyle name="Vírgula 7 4 3 2 2 2 2 2" xfId="10335"/>
    <cellStyle name="Vírgula 7 4 3 2 2 2 3" xfId="7080"/>
    <cellStyle name="Vírgula 7 4 3 2 2 2 3 2" xfId="12022"/>
    <cellStyle name="Vírgula 7 4 3 2 2 2 4" xfId="8588"/>
    <cellStyle name="Vírgula 7 4 3 2 2 2 5" xfId="3626"/>
    <cellStyle name="Vírgula 7 4 3 2 2 3" xfId="4679"/>
    <cellStyle name="Vírgula 7 4 3 2 2 3 2" xfId="9663"/>
    <cellStyle name="Vírgula 7 4 3 2 2 4" xfId="6410"/>
    <cellStyle name="Vírgula 7 4 3 2 2 4 2" xfId="11352"/>
    <cellStyle name="Vírgula 7 4 3 2 2 5" xfId="7918"/>
    <cellStyle name="Vírgula 7 4 3 2 2 6" xfId="2956"/>
    <cellStyle name="Vírgula 7 4 3 2 3" xfId="1992"/>
    <cellStyle name="Vírgula 7 4 3 2 3 2" xfId="5350"/>
    <cellStyle name="Vírgula 7 4 3 2 3 2 2" xfId="10334"/>
    <cellStyle name="Vírgula 7 4 3 2 3 3" xfId="7079"/>
    <cellStyle name="Vírgula 7 4 3 2 3 3 2" xfId="12021"/>
    <cellStyle name="Vírgula 7 4 3 2 3 4" xfId="8587"/>
    <cellStyle name="Vírgula 7 4 3 2 3 5" xfId="3625"/>
    <cellStyle name="Vírgula 7 4 3 2 4" xfId="4296"/>
    <cellStyle name="Vírgula 7 4 3 2 4 2" xfId="9282"/>
    <cellStyle name="Vírgula 7 4 3 2 5" xfId="6043"/>
    <cellStyle name="Vírgula 7 4 3 2 5 2" xfId="10985"/>
    <cellStyle name="Vírgula 7 4 3 2 6" xfId="7551"/>
    <cellStyle name="Vírgula 7 4 3 2 7" xfId="2589"/>
    <cellStyle name="Vírgula 7 4 3 3" xfId="999"/>
    <cellStyle name="Vírgula 7 4 3 3 2" xfId="1994"/>
    <cellStyle name="Vírgula 7 4 3 3 2 2" xfId="5352"/>
    <cellStyle name="Vírgula 7 4 3 3 2 2 2" xfId="10336"/>
    <cellStyle name="Vírgula 7 4 3 3 2 3" xfId="7081"/>
    <cellStyle name="Vírgula 7 4 3 3 2 3 2" xfId="12023"/>
    <cellStyle name="Vírgula 7 4 3 3 2 4" xfId="8589"/>
    <cellStyle name="Vírgula 7 4 3 3 2 5" xfId="3627"/>
    <cellStyle name="Vírgula 7 4 3 3 3" xfId="4438"/>
    <cellStyle name="Vírgula 7 4 3 3 3 2" xfId="9423"/>
    <cellStyle name="Vírgula 7 4 3 3 4" xfId="6181"/>
    <cellStyle name="Vírgula 7 4 3 3 4 2" xfId="11123"/>
    <cellStyle name="Vírgula 7 4 3 3 5" xfId="7689"/>
    <cellStyle name="Vírgula 7 4 3 3 6" xfId="2727"/>
    <cellStyle name="Vírgula 7 4 3 4" xfId="1991"/>
    <cellStyle name="Vírgula 7 4 3 4 2" xfId="5349"/>
    <cellStyle name="Vírgula 7 4 3 4 2 2" xfId="10333"/>
    <cellStyle name="Vírgula 7 4 3 4 3" xfId="7078"/>
    <cellStyle name="Vírgula 7 4 3 4 3 2" xfId="12020"/>
    <cellStyle name="Vírgula 7 4 3 4 4" xfId="8586"/>
    <cellStyle name="Vírgula 7 4 3 4 5" xfId="3624"/>
    <cellStyle name="Vírgula 7 4 3 5" xfId="3836"/>
    <cellStyle name="Vírgula 7 4 3 5 2" xfId="5431"/>
    <cellStyle name="Vírgula 7 4 3 5 2 2" xfId="10413"/>
    <cellStyle name="Vírgula 7 4 3 5 3" xfId="8796"/>
    <cellStyle name="Vírgula 7 4 3 5 4" xfId="12232"/>
    <cellStyle name="Vírgula 7 4 3 6" xfId="4161"/>
    <cellStyle name="Vírgula 7 4 3 6 2" xfId="8932"/>
    <cellStyle name="Vírgula 7 4 3 6 3" xfId="12208"/>
    <cellStyle name="Vírgula 7 4 3 7" xfId="4691"/>
    <cellStyle name="Vírgula 7 4 3 7 2" xfId="9675"/>
    <cellStyle name="Vírgula 7 4 3 8" xfId="5908"/>
    <cellStyle name="Vírgula 7 4 3 8 2" xfId="10850"/>
    <cellStyle name="Vírgula 7 4 3 9" xfId="7416"/>
    <cellStyle name="Vírgula 7 4 4" xfId="553"/>
    <cellStyle name="Vírgula 7 4 4 2" xfId="1113"/>
    <cellStyle name="Vírgula 7 4 4 2 2" xfId="1996"/>
    <cellStyle name="Vírgula 7 4 4 2 2 2" xfId="5354"/>
    <cellStyle name="Vírgula 7 4 4 2 2 2 2" xfId="10338"/>
    <cellStyle name="Vírgula 7 4 4 2 2 3" xfId="7083"/>
    <cellStyle name="Vírgula 7 4 4 2 2 3 2" xfId="12025"/>
    <cellStyle name="Vírgula 7 4 4 2 2 4" xfId="8591"/>
    <cellStyle name="Vírgula 7 4 4 2 2 5" xfId="3629"/>
    <cellStyle name="Vírgula 7 4 4 2 3" xfId="4535"/>
    <cellStyle name="Vírgula 7 4 4 2 3 2" xfId="9520"/>
    <cellStyle name="Vírgula 7 4 4 2 4" xfId="6275"/>
    <cellStyle name="Vírgula 7 4 4 2 4 2" xfId="11217"/>
    <cellStyle name="Vírgula 7 4 4 2 5" xfId="7783"/>
    <cellStyle name="Vírgula 7 4 4 2 6" xfId="2821"/>
    <cellStyle name="Vírgula 7 4 4 3" xfId="1995"/>
    <cellStyle name="Vírgula 7 4 4 3 2" xfId="5353"/>
    <cellStyle name="Vírgula 7 4 4 3 2 2" xfId="10337"/>
    <cellStyle name="Vírgula 7 4 4 3 3" xfId="7082"/>
    <cellStyle name="Vírgula 7 4 4 3 3 2" xfId="12024"/>
    <cellStyle name="Vírgula 7 4 4 3 4" xfId="8590"/>
    <cellStyle name="Vírgula 7 4 4 3 5" xfId="3628"/>
    <cellStyle name="Vírgula 7 4 4 4" xfId="4068"/>
    <cellStyle name="Vírgula 7 4 4 4 2" xfId="9139"/>
    <cellStyle name="Vírgula 7 4 4 5" xfId="5823"/>
    <cellStyle name="Vírgula 7 4 4 5 2" xfId="10765"/>
    <cellStyle name="Vírgula 7 4 4 6" xfId="7331"/>
    <cellStyle name="Vírgula 7 4 4 7" xfId="2369"/>
    <cellStyle name="Vírgula 7 4 5" xfId="760"/>
    <cellStyle name="Vírgula 7 4 5 2" xfId="1226"/>
    <cellStyle name="Vírgula 7 4 5 2 2" xfId="1998"/>
    <cellStyle name="Vírgula 7 4 5 2 2 2" xfId="5356"/>
    <cellStyle name="Vírgula 7 4 5 2 2 2 2" xfId="10340"/>
    <cellStyle name="Vírgula 7 4 5 2 2 3" xfId="7085"/>
    <cellStyle name="Vírgula 7 4 5 2 2 3 2" xfId="12027"/>
    <cellStyle name="Vírgula 7 4 5 2 2 4" xfId="8593"/>
    <cellStyle name="Vírgula 7 4 5 2 2 5" xfId="3631"/>
    <cellStyle name="Vírgula 7 4 5 2 3" xfId="4594"/>
    <cellStyle name="Vírgula 7 4 5 2 3 2" xfId="9578"/>
    <cellStyle name="Vírgula 7 4 5 2 4" xfId="6325"/>
    <cellStyle name="Vírgula 7 4 5 2 4 2" xfId="11267"/>
    <cellStyle name="Vírgula 7 4 5 2 5" xfId="7833"/>
    <cellStyle name="Vírgula 7 4 5 2 6" xfId="2871"/>
    <cellStyle name="Vírgula 7 4 5 3" xfId="1997"/>
    <cellStyle name="Vírgula 7 4 5 3 2" xfId="5355"/>
    <cellStyle name="Vírgula 7 4 5 3 2 2" xfId="10339"/>
    <cellStyle name="Vírgula 7 4 5 3 3" xfId="7084"/>
    <cellStyle name="Vírgula 7 4 5 3 3 2" xfId="12026"/>
    <cellStyle name="Vírgula 7 4 5 3 4" xfId="8592"/>
    <cellStyle name="Vírgula 7 4 5 3 5" xfId="3630"/>
    <cellStyle name="Vírgula 7 4 5 4" xfId="4211"/>
    <cellStyle name="Vírgula 7 4 5 4 2" xfId="9197"/>
    <cellStyle name="Vírgula 7 4 5 5" xfId="5958"/>
    <cellStyle name="Vírgula 7 4 5 5 2" xfId="10900"/>
    <cellStyle name="Vírgula 7 4 5 6" xfId="7466"/>
    <cellStyle name="Vírgula 7 4 5 7" xfId="2504"/>
    <cellStyle name="Vírgula 7 4 6" xfId="437"/>
    <cellStyle name="Vírgula 7 4 6 2" xfId="1062"/>
    <cellStyle name="Vírgula 7 4 6 2 2" xfId="2000"/>
    <cellStyle name="Vírgula 7 4 6 2 2 2" xfId="5358"/>
    <cellStyle name="Vírgula 7 4 6 2 2 2 2" xfId="10342"/>
    <cellStyle name="Vírgula 7 4 6 2 2 3" xfId="7087"/>
    <cellStyle name="Vírgula 7 4 6 2 2 3 2" xfId="12029"/>
    <cellStyle name="Vírgula 7 4 6 2 2 4" xfId="8595"/>
    <cellStyle name="Vírgula 7 4 6 2 2 5" xfId="3633"/>
    <cellStyle name="Vírgula 7 4 6 2 3" xfId="4489"/>
    <cellStyle name="Vírgula 7 4 6 2 3 2" xfId="9474"/>
    <cellStyle name="Vírgula 7 4 6 2 4" xfId="6231"/>
    <cellStyle name="Vírgula 7 4 6 2 4 2" xfId="11173"/>
    <cellStyle name="Vírgula 7 4 6 2 5" xfId="7739"/>
    <cellStyle name="Vírgula 7 4 6 2 6" xfId="2777"/>
    <cellStyle name="Vírgula 7 4 6 3" xfId="1999"/>
    <cellStyle name="Vírgula 7 4 6 3 2" xfId="5357"/>
    <cellStyle name="Vírgula 7 4 6 3 2 2" xfId="10341"/>
    <cellStyle name="Vírgula 7 4 6 3 3" xfId="7086"/>
    <cellStyle name="Vírgula 7 4 6 3 3 2" xfId="12028"/>
    <cellStyle name="Vírgula 7 4 6 3 4" xfId="8594"/>
    <cellStyle name="Vírgula 7 4 6 3 5" xfId="3632"/>
    <cellStyle name="Vírgula 7 4 6 4" xfId="4009"/>
    <cellStyle name="Vírgula 7 4 6 4 2" xfId="9088"/>
    <cellStyle name="Vírgula 7 4 6 5" xfId="5774"/>
    <cellStyle name="Vírgula 7 4 6 5 2" xfId="10716"/>
    <cellStyle name="Vírgula 7 4 6 6" xfId="7282"/>
    <cellStyle name="Vírgula 7 4 6 7" xfId="2320"/>
    <cellStyle name="Vírgula 7 4 7" xfId="911"/>
    <cellStyle name="Vírgula 7 4 7 2" xfId="2001"/>
    <cellStyle name="Vírgula 7 4 7 2 2" xfId="5359"/>
    <cellStyle name="Vírgula 7 4 7 2 2 2" xfId="10343"/>
    <cellStyle name="Vírgula 7 4 7 2 3" xfId="7088"/>
    <cellStyle name="Vírgula 7 4 7 2 3 2" xfId="12030"/>
    <cellStyle name="Vírgula 7 4 7 2 4" xfId="8596"/>
    <cellStyle name="Vírgula 7 4 7 2 5" xfId="3634"/>
    <cellStyle name="Vírgula 7 4 7 3" xfId="4352"/>
    <cellStyle name="Vírgula 7 4 7 3 2" xfId="9338"/>
    <cellStyle name="Vírgula 7 4 7 4" xfId="6096"/>
    <cellStyle name="Vírgula 7 4 7 4 2" xfId="11038"/>
    <cellStyle name="Vírgula 7 4 7 5" xfId="7604"/>
    <cellStyle name="Vírgula 7 4 7 6" xfId="2642"/>
    <cellStyle name="Vírgula 7 4 8" xfId="1376"/>
    <cellStyle name="Vírgula 7 4 8 2" xfId="4734"/>
    <cellStyle name="Vírgula 7 4 8 2 2" xfId="9718"/>
    <cellStyle name="Vírgula 7 4 8 3" xfId="6463"/>
    <cellStyle name="Vírgula 7 4 8 3 2" xfId="11405"/>
    <cellStyle name="Vírgula 7 4 8 4" xfId="7971"/>
    <cellStyle name="Vírgula 7 4 8 5" xfId="3009"/>
    <cellStyle name="Vírgula 7 4 9" xfId="3750"/>
    <cellStyle name="Vírgula 7 4 9 2" xfId="5502"/>
    <cellStyle name="Vírgula 7 4 9 2 2" xfId="10471"/>
    <cellStyle name="Vírgula 7 4 9 3" xfId="8710"/>
    <cellStyle name="Vírgula 7 4 9 4" xfId="12186"/>
    <cellStyle name="Vírgula 7 5" xfId="445"/>
    <cellStyle name="Vírgula 7 5 10" xfId="5780"/>
    <cellStyle name="Vírgula 7 5 10 2" xfId="10722"/>
    <cellStyle name="Vírgula 7 5 11" xfId="7288"/>
    <cellStyle name="Vírgula 7 5 12" xfId="2326"/>
    <cellStyle name="Vírgula 7 5 2" xfId="710"/>
    <cellStyle name="Vírgula 7 5 2 10" xfId="2459"/>
    <cellStyle name="Vírgula 7 5 2 2" xfId="851"/>
    <cellStyle name="Vírgula 7 5 2 2 2" xfId="1316"/>
    <cellStyle name="Vírgula 7 5 2 2 2 2" xfId="2005"/>
    <cellStyle name="Vírgula 7 5 2 2 2 2 2" xfId="5363"/>
    <cellStyle name="Vírgula 7 5 2 2 2 2 2 2" xfId="10347"/>
    <cellStyle name="Vírgula 7 5 2 2 2 2 3" xfId="7092"/>
    <cellStyle name="Vírgula 7 5 2 2 2 2 3 2" xfId="12034"/>
    <cellStyle name="Vírgula 7 5 2 2 2 2 4" xfId="8600"/>
    <cellStyle name="Vírgula 7 5 2 2 2 2 5" xfId="3638"/>
    <cellStyle name="Vírgula 7 5 2 2 2 3" xfId="4684"/>
    <cellStyle name="Vírgula 7 5 2 2 2 3 2" xfId="9668"/>
    <cellStyle name="Vírgula 7 5 2 2 2 4" xfId="6415"/>
    <cellStyle name="Vírgula 7 5 2 2 2 4 2" xfId="11357"/>
    <cellStyle name="Vírgula 7 5 2 2 2 5" xfId="7923"/>
    <cellStyle name="Vírgula 7 5 2 2 2 6" xfId="2961"/>
    <cellStyle name="Vírgula 7 5 2 2 3" xfId="2004"/>
    <cellStyle name="Vírgula 7 5 2 2 3 2" xfId="5362"/>
    <cellStyle name="Vírgula 7 5 2 2 3 2 2" xfId="10346"/>
    <cellStyle name="Vírgula 7 5 2 2 3 3" xfId="7091"/>
    <cellStyle name="Vírgula 7 5 2 2 3 3 2" xfId="12033"/>
    <cellStyle name="Vírgula 7 5 2 2 3 4" xfId="8599"/>
    <cellStyle name="Vírgula 7 5 2 2 3 5" xfId="3637"/>
    <cellStyle name="Vírgula 7 5 2 2 4" xfId="4301"/>
    <cellStyle name="Vírgula 7 5 2 2 4 2" xfId="9287"/>
    <cellStyle name="Vírgula 7 5 2 2 5" xfId="6048"/>
    <cellStyle name="Vírgula 7 5 2 2 5 2" xfId="10990"/>
    <cellStyle name="Vírgula 7 5 2 2 6" xfId="7556"/>
    <cellStyle name="Vírgula 7 5 2 2 7" xfId="2594"/>
    <cellStyle name="Vírgula 7 5 2 3" xfId="1004"/>
    <cellStyle name="Vírgula 7 5 2 3 2" xfId="2006"/>
    <cellStyle name="Vírgula 7 5 2 3 2 2" xfId="5364"/>
    <cellStyle name="Vírgula 7 5 2 3 2 2 2" xfId="10348"/>
    <cellStyle name="Vírgula 7 5 2 3 2 3" xfId="7093"/>
    <cellStyle name="Vírgula 7 5 2 3 2 3 2" xfId="12035"/>
    <cellStyle name="Vírgula 7 5 2 3 2 4" xfId="8601"/>
    <cellStyle name="Vírgula 7 5 2 3 2 5" xfId="3639"/>
    <cellStyle name="Vírgula 7 5 2 3 3" xfId="4443"/>
    <cellStyle name="Vírgula 7 5 2 3 3 2" xfId="9428"/>
    <cellStyle name="Vírgula 7 5 2 3 4" xfId="6186"/>
    <cellStyle name="Vírgula 7 5 2 3 4 2" xfId="11128"/>
    <cellStyle name="Vírgula 7 5 2 3 5" xfId="7694"/>
    <cellStyle name="Vírgula 7 5 2 3 6" xfId="2732"/>
    <cellStyle name="Vírgula 7 5 2 4" xfId="2003"/>
    <cellStyle name="Vírgula 7 5 2 4 2" xfId="5361"/>
    <cellStyle name="Vírgula 7 5 2 4 2 2" xfId="10345"/>
    <cellStyle name="Vírgula 7 5 2 4 3" xfId="7090"/>
    <cellStyle name="Vírgula 7 5 2 4 3 2" xfId="12032"/>
    <cellStyle name="Vírgula 7 5 2 4 4" xfId="8598"/>
    <cellStyle name="Vírgula 7 5 2 4 5" xfId="3636"/>
    <cellStyle name="Vírgula 7 5 2 5" xfId="3841"/>
    <cellStyle name="Vírgula 7 5 2 5 2" xfId="5468"/>
    <cellStyle name="Vírgula 7 5 2 5 2 2" xfId="10444"/>
    <cellStyle name="Vírgula 7 5 2 5 3" xfId="8801"/>
    <cellStyle name="Vírgula 7 5 2 5 4" xfId="12148"/>
    <cellStyle name="Vírgula 7 5 2 6" xfId="4166"/>
    <cellStyle name="Vírgula 7 5 2 6 2" xfId="8937"/>
    <cellStyle name="Vírgula 7 5 2 6 3" xfId="12309"/>
    <cellStyle name="Vírgula 7 5 2 7" xfId="5607"/>
    <cellStyle name="Vírgula 7 5 2 7 2" xfId="10557"/>
    <cellStyle name="Vírgula 7 5 2 8" xfId="5913"/>
    <cellStyle name="Vírgula 7 5 2 8 2" xfId="10855"/>
    <cellStyle name="Vírgula 7 5 2 9" xfId="7421"/>
    <cellStyle name="Vírgula 7 5 3" xfId="658"/>
    <cellStyle name="Vírgula 7 5 3 2" xfId="1181"/>
    <cellStyle name="Vírgula 7 5 3 2 2" xfId="2008"/>
    <cellStyle name="Vírgula 7 5 3 2 2 2" xfId="5366"/>
    <cellStyle name="Vírgula 7 5 3 2 2 2 2" xfId="10350"/>
    <cellStyle name="Vírgula 7 5 3 2 2 3" xfId="7095"/>
    <cellStyle name="Vírgula 7 5 3 2 2 3 2" xfId="12037"/>
    <cellStyle name="Vírgula 7 5 3 2 2 4" xfId="8603"/>
    <cellStyle name="Vírgula 7 5 3 2 2 5" xfId="3641"/>
    <cellStyle name="Vírgula 7 5 3 2 3" xfId="4549"/>
    <cellStyle name="Vírgula 7 5 3 2 3 2" xfId="9533"/>
    <cellStyle name="Vírgula 7 5 3 2 4" xfId="6280"/>
    <cellStyle name="Vírgula 7 5 3 2 4 2" xfId="11222"/>
    <cellStyle name="Vírgula 7 5 3 2 5" xfId="7788"/>
    <cellStyle name="Vírgula 7 5 3 2 6" xfId="2826"/>
    <cellStyle name="Vírgula 7 5 3 3" xfId="2007"/>
    <cellStyle name="Vírgula 7 5 3 3 2" xfId="5365"/>
    <cellStyle name="Vírgula 7 5 3 3 2 2" xfId="10349"/>
    <cellStyle name="Vírgula 7 5 3 3 3" xfId="7094"/>
    <cellStyle name="Vírgula 7 5 3 3 3 2" xfId="12036"/>
    <cellStyle name="Vírgula 7 5 3 3 4" xfId="8602"/>
    <cellStyle name="Vírgula 7 5 3 3 5" xfId="3640"/>
    <cellStyle name="Vírgula 7 5 3 4" xfId="4115"/>
    <cellStyle name="Vírgula 7 5 3 4 2" xfId="9151"/>
    <cellStyle name="Vírgula 7 5 3 5" xfId="5863"/>
    <cellStyle name="Vírgula 7 5 3 5 2" xfId="10805"/>
    <cellStyle name="Vírgula 7 5 3 6" xfId="7371"/>
    <cellStyle name="Vírgula 7 5 3 7" xfId="2409"/>
    <cellStyle name="Vírgula 7 5 4" xfId="801"/>
    <cellStyle name="Vírgula 7 5 4 2" xfId="1266"/>
    <cellStyle name="Vírgula 7 5 4 2 2" xfId="2010"/>
    <cellStyle name="Vírgula 7 5 4 2 2 2" xfId="5368"/>
    <cellStyle name="Vírgula 7 5 4 2 2 2 2" xfId="10352"/>
    <cellStyle name="Vírgula 7 5 4 2 2 3" xfId="7097"/>
    <cellStyle name="Vírgula 7 5 4 2 2 3 2" xfId="12039"/>
    <cellStyle name="Vírgula 7 5 4 2 2 4" xfId="8605"/>
    <cellStyle name="Vírgula 7 5 4 2 2 5" xfId="3643"/>
    <cellStyle name="Vírgula 7 5 4 2 3" xfId="4634"/>
    <cellStyle name="Vírgula 7 5 4 2 3 2" xfId="9618"/>
    <cellStyle name="Vírgula 7 5 4 2 4" xfId="6365"/>
    <cellStyle name="Vírgula 7 5 4 2 4 2" xfId="11307"/>
    <cellStyle name="Vírgula 7 5 4 2 5" xfId="7873"/>
    <cellStyle name="Vírgula 7 5 4 2 6" xfId="2911"/>
    <cellStyle name="Vírgula 7 5 4 3" xfId="2009"/>
    <cellStyle name="Vírgula 7 5 4 3 2" xfId="5367"/>
    <cellStyle name="Vírgula 7 5 4 3 2 2" xfId="10351"/>
    <cellStyle name="Vírgula 7 5 4 3 3" xfId="7096"/>
    <cellStyle name="Vírgula 7 5 4 3 3 2" xfId="12038"/>
    <cellStyle name="Vírgula 7 5 4 3 4" xfId="8604"/>
    <cellStyle name="Vírgula 7 5 4 3 5" xfId="3642"/>
    <cellStyle name="Vírgula 7 5 4 4" xfId="4251"/>
    <cellStyle name="Vírgula 7 5 4 4 2" xfId="9237"/>
    <cellStyle name="Vírgula 7 5 4 5" xfId="5998"/>
    <cellStyle name="Vírgula 7 5 4 5 2" xfId="10940"/>
    <cellStyle name="Vírgula 7 5 4 6" xfId="7506"/>
    <cellStyle name="Vírgula 7 5 4 7" xfId="2544"/>
    <cellStyle name="Vírgula 7 5 5" xfId="954"/>
    <cellStyle name="Vírgula 7 5 5 2" xfId="2011"/>
    <cellStyle name="Vírgula 7 5 5 2 2" xfId="5369"/>
    <cellStyle name="Vírgula 7 5 5 2 2 2" xfId="10353"/>
    <cellStyle name="Vírgula 7 5 5 2 3" xfId="7098"/>
    <cellStyle name="Vírgula 7 5 5 2 3 2" xfId="12040"/>
    <cellStyle name="Vírgula 7 5 5 2 4" xfId="8606"/>
    <cellStyle name="Vírgula 7 5 5 2 5" xfId="3644"/>
    <cellStyle name="Vírgula 7 5 5 3" xfId="4393"/>
    <cellStyle name="Vírgula 7 5 5 3 2" xfId="9378"/>
    <cellStyle name="Vírgula 7 5 5 4" xfId="6136"/>
    <cellStyle name="Vírgula 7 5 5 4 2" xfId="11078"/>
    <cellStyle name="Vírgula 7 5 5 5" xfId="7644"/>
    <cellStyle name="Vírgula 7 5 5 6" xfId="2682"/>
    <cellStyle name="Vírgula 7 5 6" xfId="2002"/>
    <cellStyle name="Vírgula 7 5 6 2" xfId="5360"/>
    <cellStyle name="Vírgula 7 5 6 2 2" xfId="10344"/>
    <cellStyle name="Vírgula 7 5 6 3" xfId="7089"/>
    <cellStyle name="Vírgula 7 5 6 3 2" xfId="12031"/>
    <cellStyle name="Vírgula 7 5 6 4" xfId="8597"/>
    <cellStyle name="Vírgula 7 5 6 5" xfId="3635"/>
    <cellStyle name="Vírgula 7 5 7" xfId="3791"/>
    <cellStyle name="Vírgula 7 5 7 2" xfId="5510"/>
    <cellStyle name="Vírgula 7 5 7 2 2" xfId="10476"/>
    <cellStyle name="Vírgula 7 5 7 3" xfId="8751"/>
    <cellStyle name="Vírgula 7 5 7 4" xfId="12332"/>
    <cellStyle name="Vírgula 7 5 8" xfId="4015"/>
    <cellStyle name="Vírgula 7 5 8 2" xfId="8887"/>
    <cellStyle name="Vírgula 7 5 8 3" xfId="12242"/>
    <cellStyle name="Vírgula 7 5 9" xfId="5513"/>
    <cellStyle name="Vírgula 7 5 9 2" xfId="10479"/>
    <cellStyle name="Vírgula 7 6" xfId="702"/>
    <cellStyle name="Vírgula 7 6 10" xfId="2451"/>
    <cellStyle name="Vírgula 7 6 2" xfId="843"/>
    <cellStyle name="Vírgula 7 6 2 2" xfId="1308"/>
    <cellStyle name="Vírgula 7 6 2 2 2" xfId="2014"/>
    <cellStyle name="Vírgula 7 6 2 2 2 2" xfId="5372"/>
    <cellStyle name="Vírgula 7 6 2 2 2 2 2" xfId="10356"/>
    <cellStyle name="Vírgula 7 6 2 2 2 3" xfId="7101"/>
    <cellStyle name="Vírgula 7 6 2 2 2 3 2" xfId="12043"/>
    <cellStyle name="Vírgula 7 6 2 2 2 4" xfId="8609"/>
    <cellStyle name="Vírgula 7 6 2 2 2 5" xfId="3647"/>
    <cellStyle name="Vírgula 7 6 2 2 3" xfId="4676"/>
    <cellStyle name="Vírgula 7 6 2 2 3 2" xfId="9660"/>
    <cellStyle name="Vírgula 7 6 2 2 4" xfId="6407"/>
    <cellStyle name="Vírgula 7 6 2 2 4 2" xfId="11349"/>
    <cellStyle name="Vírgula 7 6 2 2 5" xfId="7915"/>
    <cellStyle name="Vírgula 7 6 2 2 6" xfId="2953"/>
    <cellStyle name="Vírgula 7 6 2 3" xfId="2013"/>
    <cellStyle name="Vírgula 7 6 2 3 2" xfId="5371"/>
    <cellStyle name="Vírgula 7 6 2 3 2 2" xfId="10355"/>
    <cellStyle name="Vírgula 7 6 2 3 3" xfId="7100"/>
    <cellStyle name="Vírgula 7 6 2 3 3 2" xfId="12042"/>
    <cellStyle name="Vírgula 7 6 2 3 4" xfId="8608"/>
    <cellStyle name="Vírgula 7 6 2 3 5" xfId="3646"/>
    <cellStyle name="Vírgula 7 6 2 4" xfId="4293"/>
    <cellStyle name="Vírgula 7 6 2 4 2" xfId="9279"/>
    <cellStyle name="Vírgula 7 6 2 5" xfId="6040"/>
    <cellStyle name="Vírgula 7 6 2 5 2" xfId="10982"/>
    <cellStyle name="Vírgula 7 6 2 6" xfId="7548"/>
    <cellStyle name="Vírgula 7 6 2 7" xfId="2586"/>
    <cellStyle name="Vírgula 7 6 3" xfId="996"/>
    <cellStyle name="Vírgula 7 6 3 2" xfId="2015"/>
    <cellStyle name="Vírgula 7 6 3 2 2" xfId="5373"/>
    <cellStyle name="Vírgula 7 6 3 2 2 2" xfId="10357"/>
    <cellStyle name="Vírgula 7 6 3 2 3" xfId="7102"/>
    <cellStyle name="Vírgula 7 6 3 2 3 2" xfId="12044"/>
    <cellStyle name="Vírgula 7 6 3 2 4" xfId="8610"/>
    <cellStyle name="Vírgula 7 6 3 2 5" xfId="3648"/>
    <cellStyle name="Vírgula 7 6 3 3" xfId="4435"/>
    <cellStyle name="Vírgula 7 6 3 3 2" xfId="9420"/>
    <cellStyle name="Vírgula 7 6 3 4" xfId="6178"/>
    <cellStyle name="Vírgula 7 6 3 4 2" xfId="11120"/>
    <cellStyle name="Vírgula 7 6 3 5" xfId="7686"/>
    <cellStyle name="Vírgula 7 6 3 6" xfId="2724"/>
    <cellStyle name="Vírgula 7 6 4" xfId="2012"/>
    <cellStyle name="Vírgula 7 6 4 2" xfId="5370"/>
    <cellStyle name="Vírgula 7 6 4 2 2" xfId="10354"/>
    <cellStyle name="Vírgula 7 6 4 3" xfId="7099"/>
    <cellStyle name="Vírgula 7 6 4 3 2" xfId="12041"/>
    <cellStyle name="Vírgula 7 6 4 4" xfId="8607"/>
    <cellStyle name="Vírgula 7 6 4 5" xfId="3645"/>
    <cellStyle name="Vírgula 7 6 5" xfId="3833"/>
    <cellStyle name="Vírgula 7 6 5 2" xfId="5473"/>
    <cellStyle name="Vírgula 7 6 5 2 2" xfId="10449"/>
    <cellStyle name="Vírgula 7 6 5 3" xfId="8793"/>
    <cellStyle name="Vírgula 7 6 5 4" xfId="12230"/>
    <cellStyle name="Vírgula 7 6 6" xfId="4158"/>
    <cellStyle name="Vírgula 7 6 6 2" xfId="8929"/>
    <cellStyle name="Vírgula 7 6 6 3" xfId="12340"/>
    <cellStyle name="Vírgula 7 6 7" xfId="5570"/>
    <cellStyle name="Vírgula 7 6 7 2" xfId="10527"/>
    <cellStyle name="Vírgula 7 6 8" xfId="5905"/>
    <cellStyle name="Vírgula 7 6 8 2" xfId="10847"/>
    <cellStyle name="Vírgula 7 6 9" xfId="7413"/>
    <cellStyle name="Vírgula 7 7" xfId="544"/>
    <cellStyle name="Vírgula 7 7 2" xfId="1106"/>
    <cellStyle name="Vírgula 7 7 2 2" xfId="2017"/>
    <cellStyle name="Vírgula 7 7 2 2 2" xfId="5375"/>
    <cellStyle name="Vírgula 7 7 2 2 2 2" xfId="10359"/>
    <cellStyle name="Vírgula 7 7 2 2 3" xfId="7104"/>
    <cellStyle name="Vírgula 7 7 2 2 3 2" xfId="12046"/>
    <cellStyle name="Vírgula 7 7 2 2 4" xfId="8612"/>
    <cellStyle name="Vírgula 7 7 2 2 5" xfId="3650"/>
    <cellStyle name="Vírgula 7 7 2 3" xfId="4528"/>
    <cellStyle name="Vírgula 7 7 2 3 2" xfId="9513"/>
    <cellStyle name="Vírgula 7 7 2 4" xfId="6268"/>
    <cellStyle name="Vírgula 7 7 2 4 2" xfId="11210"/>
    <cellStyle name="Vírgula 7 7 2 5" xfId="7776"/>
    <cellStyle name="Vírgula 7 7 2 6" xfId="2814"/>
    <cellStyle name="Vírgula 7 7 3" xfId="2016"/>
    <cellStyle name="Vírgula 7 7 3 2" xfId="5374"/>
    <cellStyle name="Vírgula 7 7 3 2 2" xfId="10358"/>
    <cellStyle name="Vírgula 7 7 3 3" xfId="7103"/>
    <cellStyle name="Vírgula 7 7 3 3 2" xfId="12045"/>
    <cellStyle name="Vírgula 7 7 3 4" xfId="8611"/>
    <cellStyle name="Vírgula 7 7 3 5" xfId="3649"/>
    <cellStyle name="Vírgula 7 7 4" xfId="4060"/>
    <cellStyle name="Vírgula 7 7 4 2" xfId="9132"/>
    <cellStyle name="Vírgula 7 7 5" xfId="5816"/>
    <cellStyle name="Vírgula 7 7 5 2" xfId="10758"/>
    <cellStyle name="Vírgula 7 7 6" xfId="7324"/>
    <cellStyle name="Vírgula 7 7 7" xfId="2362"/>
    <cellStyle name="Vírgula 7 8" xfId="753"/>
    <cellStyle name="Vírgula 7 8 2" xfId="1219"/>
    <cellStyle name="Vírgula 7 8 2 2" xfId="2019"/>
    <cellStyle name="Vírgula 7 8 2 2 2" xfId="5377"/>
    <cellStyle name="Vírgula 7 8 2 2 2 2" xfId="10361"/>
    <cellStyle name="Vírgula 7 8 2 2 3" xfId="7106"/>
    <cellStyle name="Vírgula 7 8 2 2 3 2" xfId="12048"/>
    <cellStyle name="Vírgula 7 8 2 2 4" xfId="8614"/>
    <cellStyle name="Vírgula 7 8 2 2 5" xfId="3652"/>
    <cellStyle name="Vírgula 7 8 2 3" xfId="4587"/>
    <cellStyle name="Vírgula 7 8 2 3 2" xfId="9571"/>
    <cellStyle name="Vírgula 7 8 2 4" xfId="6318"/>
    <cellStyle name="Vírgula 7 8 2 4 2" xfId="11260"/>
    <cellStyle name="Vírgula 7 8 2 5" xfId="7826"/>
    <cellStyle name="Vírgula 7 8 2 6" xfId="2864"/>
    <cellStyle name="Vírgula 7 8 3" xfId="2018"/>
    <cellStyle name="Vírgula 7 8 3 2" xfId="5376"/>
    <cellStyle name="Vírgula 7 8 3 2 2" xfId="10360"/>
    <cellStyle name="Vírgula 7 8 3 3" xfId="7105"/>
    <cellStyle name="Vírgula 7 8 3 3 2" xfId="12047"/>
    <cellStyle name="Vírgula 7 8 3 4" xfId="8613"/>
    <cellStyle name="Vírgula 7 8 3 5" xfId="3651"/>
    <cellStyle name="Vírgula 7 8 4" xfId="4204"/>
    <cellStyle name="Vírgula 7 8 4 2" xfId="9190"/>
    <cellStyle name="Vírgula 7 8 5" xfId="5951"/>
    <cellStyle name="Vírgula 7 8 5 2" xfId="10893"/>
    <cellStyle name="Vírgula 7 8 6" xfId="7459"/>
    <cellStyle name="Vírgula 7 8 7" xfId="2497"/>
    <cellStyle name="Vírgula 7 9" xfId="428"/>
    <cellStyle name="Vírgula 7 9 2" xfId="1050"/>
    <cellStyle name="Vírgula 7 9 2 2" xfId="2021"/>
    <cellStyle name="Vírgula 7 9 2 2 2" xfId="5379"/>
    <cellStyle name="Vírgula 7 9 2 2 2 2" xfId="10363"/>
    <cellStyle name="Vírgula 7 9 2 2 3" xfId="7108"/>
    <cellStyle name="Vírgula 7 9 2 2 3 2" xfId="12050"/>
    <cellStyle name="Vírgula 7 9 2 2 4" xfId="8616"/>
    <cellStyle name="Vírgula 7 9 2 2 5" xfId="3654"/>
    <cellStyle name="Vírgula 7 9 2 3" xfId="4482"/>
    <cellStyle name="Vírgula 7 9 2 3 2" xfId="9467"/>
    <cellStyle name="Vírgula 7 9 2 4" xfId="6224"/>
    <cellStyle name="Vírgula 7 9 2 4 2" xfId="11166"/>
    <cellStyle name="Vírgula 7 9 2 5" xfId="7732"/>
    <cellStyle name="Vírgula 7 9 2 6" xfId="2770"/>
    <cellStyle name="Vírgula 7 9 3" xfId="2020"/>
    <cellStyle name="Vírgula 7 9 3 2" xfId="5378"/>
    <cellStyle name="Vírgula 7 9 3 2 2" xfId="10362"/>
    <cellStyle name="Vírgula 7 9 3 3" xfId="7107"/>
    <cellStyle name="Vírgula 7 9 3 3 2" xfId="12049"/>
    <cellStyle name="Vírgula 7 9 3 4" xfId="8615"/>
    <cellStyle name="Vírgula 7 9 3 5" xfId="3653"/>
    <cellStyle name="Vírgula 7 9 4" xfId="4001"/>
    <cellStyle name="Vírgula 7 9 4 2" xfId="9080"/>
    <cellStyle name="Vírgula 7 9 5" xfId="5767"/>
    <cellStyle name="Vírgula 7 9 5 2" xfId="10709"/>
    <cellStyle name="Vírgula 7 9 6" xfId="7275"/>
    <cellStyle name="Vírgula 7 9 7" xfId="2313"/>
    <cellStyle name="Vírgula 8" xfId="59"/>
    <cellStyle name="Vírgula 8 10" xfId="1372"/>
    <cellStyle name="Vírgula 8 10 2" xfId="4730"/>
    <cellStyle name="Vírgula 8 10 2 2" xfId="9714"/>
    <cellStyle name="Vírgula 8 10 3" xfId="6459"/>
    <cellStyle name="Vírgula 8 10 3 2" xfId="11401"/>
    <cellStyle name="Vírgula 8 10 4" xfId="7967"/>
    <cellStyle name="Vírgula 8 10 5" xfId="3005"/>
    <cellStyle name="Vírgula 8 11" xfId="317"/>
    <cellStyle name="Vírgula 8 11 2" xfId="3948"/>
    <cellStyle name="Vírgula 8 11 2 2" xfId="9035"/>
    <cellStyle name="Vírgula 8 11 3" xfId="5726"/>
    <cellStyle name="Vírgula 8 11 3 2" xfId="10668"/>
    <cellStyle name="Vírgula 8 11 4" xfId="7234"/>
    <cellStyle name="Vírgula 8 11 5" xfId="2272"/>
    <cellStyle name="Vírgula 8 12" xfId="2174"/>
    <cellStyle name="Vírgula 8 12 2" xfId="5576"/>
    <cellStyle name="Vírgula 8 12 2 2" xfId="10531"/>
    <cellStyle name="Vírgula 8 12 3" xfId="8706"/>
    <cellStyle name="Vírgula 8 12 4" xfId="12221"/>
    <cellStyle name="Vírgula 8 13" xfId="3745"/>
    <cellStyle name="Vírgula 8 13 2" xfId="8843"/>
    <cellStyle name="Vírgula 8 13 3" xfId="12316"/>
    <cellStyle name="Vírgula 8 14" xfId="3862"/>
    <cellStyle name="Vírgula 8 14 2" xfId="8955"/>
    <cellStyle name="Vírgula 8 15" xfId="5656"/>
    <cellStyle name="Vírgula 8 15 2" xfId="10598"/>
    <cellStyle name="Vírgula 8 16" xfId="7164"/>
    <cellStyle name="Vírgula 8 17" xfId="2133"/>
    <cellStyle name="Vírgula 8 18" xfId="194"/>
    <cellStyle name="Vírgula 8 2" xfId="172"/>
    <cellStyle name="Vírgula 8 2 10" xfId="2186"/>
    <cellStyle name="Vírgula 8 2 10 2" xfId="4019"/>
    <cellStyle name="Vírgula 8 2 10 2 2" xfId="9093"/>
    <cellStyle name="Vírgula 8 2 10 3" xfId="8707"/>
    <cellStyle name="Vírgula 8 2 10 4" xfId="12139"/>
    <cellStyle name="Vírgula 8 2 11" xfId="3746"/>
    <cellStyle name="Vírgula 8 2 11 2" xfId="8844"/>
    <cellStyle name="Vírgula 8 2 11 3" xfId="12157"/>
    <cellStyle name="Vírgula 8 2 12" xfId="3879"/>
    <cellStyle name="Vírgula 8 2 12 2" xfId="8971"/>
    <cellStyle name="Vírgula 8 2 13" xfId="5668"/>
    <cellStyle name="Vírgula 8 2 13 2" xfId="10610"/>
    <cellStyle name="Vírgula 8 2 14" xfId="7176"/>
    <cellStyle name="Vírgula 8 2 15" xfId="2163"/>
    <cellStyle name="Vírgula 8 2 16" xfId="207"/>
    <cellStyle name="Vírgula 8 2 2" xfId="662"/>
    <cellStyle name="Vírgula 8 2 2 10" xfId="2413"/>
    <cellStyle name="Vírgula 8 2 2 2" xfId="805"/>
    <cellStyle name="Vírgula 8 2 2 2 2" xfId="1270"/>
    <cellStyle name="Vírgula 8 2 2 2 2 2" xfId="2024"/>
    <cellStyle name="Vírgula 8 2 2 2 2 2 2" xfId="5382"/>
    <cellStyle name="Vírgula 8 2 2 2 2 2 2 2" xfId="10366"/>
    <cellStyle name="Vírgula 8 2 2 2 2 2 3" xfId="7111"/>
    <cellStyle name="Vírgula 8 2 2 2 2 2 3 2" xfId="12053"/>
    <cellStyle name="Vírgula 8 2 2 2 2 2 4" xfId="8619"/>
    <cellStyle name="Vírgula 8 2 2 2 2 2 5" xfId="3657"/>
    <cellStyle name="Vírgula 8 2 2 2 2 3" xfId="4638"/>
    <cellStyle name="Vírgula 8 2 2 2 2 3 2" xfId="9622"/>
    <cellStyle name="Vírgula 8 2 2 2 2 4" xfId="6369"/>
    <cellStyle name="Vírgula 8 2 2 2 2 4 2" xfId="11311"/>
    <cellStyle name="Vírgula 8 2 2 2 2 5" xfId="7877"/>
    <cellStyle name="Vírgula 8 2 2 2 2 6" xfId="2915"/>
    <cellStyle name="Vírgula 8 2 2 2 3" xfId="2023"/>
    <cellStyle name="Vírgula 8 2 2 2 3 2" xfId="5381"/>
    <cellStyle name="Vírgula 8 2 2 2 3 2 2" xfId="10365"/>
    <cellStyle name="Vírgula 8 2 2 2 3 3" xfId="7110"/>
    <cellStyle name="Vírgula 8 2 2 2 3 3 2" xfId="12052"/>
    <cellStyle name="Vírgula 8 2 2 2 3 4" xfId="8618"/>
    <cellStyle name="Vírgula 8 2 2 2 3 5" xfId="3656"/>
    <cellStyle name="Vírgula 8 2 2 2 4" xfId="4255"/>
    <cellStyle name="Vírgula 8 2 2 2 4 2" xfId="9241"/>
    <cellStyle name="Vírgula 8 2 2 2 5" xfId="6002"/>
    <cellStyle name="Vírgula 8 2 2 2 5 2" xfId="10944"/>
    <cellStyle name="Vírgula 8 2 2 2 6" xfId="7510"/>
    <cellStyle name="Vírgula 8 2 2 2 7" xfId="2548"/>
    <cellStyle name="Vírgula 8 2 2 3" xfId="958"/>
    <cellStyle name="Vírgula 8 2 2 3 2" xfId="2025"/>
    <cellStyle name="Vírgula 8 2 2 3 2 2" xfId="5383"/>
    <cellStyle name="Vírgula 8 2 2 3 2 2 2" xfId="10367"/>
    <cellStyle name="Vírgula 8 2 2 3 2 3" xfId="7112"/>
    <cellStyle name="Vírgula 8 2 2 3 2 3 2" xfId="12054"/>
    <cellStyle name="Vírgula 8 2 2 3 2 4" xfId="8620"/>
    <cellStyle name="Vírgula 8 2 2 3 2 5" xfId="3658"/>
    <cellStyle name="Vírgula 8 2 2 3 3" xfId="4397"/>
    <cellStyle name="Vírgula 8 2 2 3 3 2" xfId="9382"/>
    <cellStyle name="Vírgula 8 2 2 3 4" xfId="6140"/>
    <cellStyle name="Vírgula 8 2 2 3 4 2" xfId="11082"/>
    <cellStyle name="Vírgula 8 2 2 3 5" xfId="7648"/>
    <cellStyle name="Vírgula 8 2 2 3 6" xfId="2686"/>
    <cellStyle name="Vírgula 8 2 2 4" xfId="2022"/>
    <cellStyle name="Vírgula 8 2 2 4 2" xfId="5380"/>
    <cellStyle name="Vírgula 8 2 2 4 2 2" xfId="10364"/>
    <cellStyle name="Vírgula 8 2 2 4 3" xfId="7109"/>
    <cellStyle name="Vírgula 8 2 2 4 3 2" xfId="12051"/>
    <cellStyle name="Vírgula 8 2 2 4 4" xfId="8617"/>
    <cellStyle name="Vírgula 8 2 2 4 5" xfId="3655"/>
    <cellStyle name="Vírgula 8 2 2 5" xfId="3795"/>
    <cellStyle name="Vírgula 8 2 2 5 2" xfId="5470"/>
    <cellStyle name="Vírgula 8 2 2 5 2 2" xfId="10446"/>
    <cellStyle name="Vírgula 8 2 2 5 3" xfId="8755"/>
    <cellStyle name="Vírgula 8 2 2 5 4" xfId="12310"/>
    <cellStyle name="Vírgula 8 2 2 6" xfId="4119"/>
    <cellStyle name="Vírgula 8 2 2 6 2" xfId="8891"/>
    <cellStyle name="Vírgula 8 2 2 6 3" xfId="12240"/>
    <cellStyle name="Vírgula 8 2 2 7" xfId="5645"/>
    <cellStyle name="Vírgula 8 2 2 7 2" xfId="10588"/>
    <cellStyle name="Vírgula 8 2 2 8" xfId="5867"/>
    <cellStyle name="Vírgula 8 2 2 8 2" xfId="10809"/>
    <cellStyle name="Vírgula 8 2 2 9" xfId="7375"/>
    <cellStyle name="Vírgula 8 2 3" xfId="707"/>
    <cellStyle name="Vírgula 8 2 3 10" xfId="2456"/>
    <cellStyle name="Vírgula 8 2 3 2" xfId="848"/>
    <cellStyle name="Vírgula 8 2 3 2 2" xfId="1313"/>
    <cellStyle name="Vírgula 8 2 3 2 2 2" xfId="2028"/>
    <cellStyle name="Vírgula 8 2 3 2 2 2 2" xfId="5386"/>
    <cellStyle name="Vírgula 8 2 3 2 2 2 2 2" xfId="10370"/>
    <cellStyle name="Vírgula 8 2 3 2 2 2 3" xfId="7115"/>
    <cellStyle name="Vírgula 8 2 3 2 2 2 3 2" xfId="12057"/>
    <cellStyle name="Vírgula 8 2 3 2 2 2 4" xfId="8623"/>
    <cellStyle name="Vírgula 8 2 3 2 2 2 5" xfId="3661"/>
    <cellStyle name="Vírgula 8 2 3 2 2 3" xfId="4681"/>
    <cellStyle name="Vírgula 8 2 3 2 2 3 2" xfId="9665"/>
    <cellStyle name="Vírgula 8 2 3 2 2 4" xfId="6412"/>
    <cellStyle name="Vírgula 8 2 3 2 2 4 2" xfId="11354"/>
    <cellStyle name="Vírgula 8 2 3 2 2 5" xfId="7920"/>
    <cellStyle name="Vírgula 8 2 3 2 2 6" xfId="2958"/>
    <cellStyle name="Vírgula 8 2 3 2 3" xfId="2027"/>
    <cellStyle name="Vírgula 8 2 3 2 3 2" xfId="5385"/>
    <cellStyle name="Vírgula 8 2 3 2 3 2 2" xfId="10369"/>
    <cellStyle name="Vírgula 8 2 3 2 3 3" xfId="7114"/>
    <cellStyle name="Vírgula 8 2 3 2 3 3 2" xfId="12056"/>
    <cellStyle name="Vírgula 8 2 3 2 3 4" xfId="8622"/>
    <cellStyle name="Vírgula 8 2 3 2 3 5" xfId="3660"/>
    <cellStyle name="Vírgula 8 2 3 2 4" xfId="4298"/>
    <cellStyle name="Vírgula 8 2 3 2 4 2" xfId="9284"/>
    <cellStyle name="Vírgula 8 2 3 2 5" xfId="6045"/>
    <cellStyle name="Vírgula 8 2 3 2 5 2" xfId="10987"/>
    <cellStyle name="Vírgula 8 2 3 2 6" xfId="7553"/>
    <cellStyle name="Vírgula 8 2 3 2 7" xfId="2591"/>
    <cellStyle name="Vírgula 8 2 3 3" xfId="1001"/>
    <cellStyle name="Vírgula 8 2 3 3 2" xfId="2029"/>
    <cellStyle name="Vírgula 8 2 3 3 2 2" xfId="5387"/>
    <cellStyle name="Vírgula 8 2 3 3 2 2 2" xfId="10371"/>
    <cellStyle name="Vírgula 8 2 3 3 2 3" xfId="7116"/>
    <cellStyle name="Vírgula 8 2 3 3 2 3 2" xfId="12058"/>
    <cellStyle name="Vírgula 8 2 3 3 2 4" xfId="8624"/>
    <cellStyle name="Vírgula 8 2 3 3 2 5" xfId="3662"/>
    <cellStyle name="Vírgula 8 2 3 3 3" xfId="4440"/>
    <cellStyle name="Vírgula 8 2 3 3 3 2" xfId="9425"/>
    <cellStyle name="Vírgula 8 2 3 3 4" xfId="6183"/>
    <cellStyle name="Vírgula 8 2 3 3 4 2" xfId="11125"/>
    <cellStyle name="Vírgula 8 2 3 3 5" xfId="7691"/>
    <cellStyle name="Vírgula 8 2 3 3 6" xfId="2729"/>
    <cellStyle name="Vírgula 8 2 3 4" xfId="2026"/>
    <cellStyle name="Vírgula 8 2 3 4 2" xfId="5384"/>
    <cellStyle name="Vírgula 8 2 3 4 2 2" xfId="10368"/>
    <cellStyle name="Vírgula 8 2 3 4 3" xfId="7113"/>
    <cellStyle name="Vírgula 8 2 3 4 3 2" xfId="12055"/>
    <cellStyle name="Vírgula 8 2 3 4 4" xfId="8621"/>
    <cellStyle name="Vírgula 8 2 3 4 5" xfId="3659"/>
    <cellStyle name="Vírgula 8 2 3 5" xfId="3838"/>
    <cellStyle name="Vírgula 8 2 3 5 2" xfId="5435"/>
    <cellStyle name="Vírgula 8 2 3 5 2 2" xfId="10416"/>
    <cellStyle name="Vírgula 8 2 3 5 3" xfId="8798"/>
    <cellStyle name="Vírgula 8 2 3 5 4" xfId="12104"/>
    <cellStyle name="Vírgula 8 2 3 6" xfId="4163"/>
    <cellStyle name="Vírgula 8 2 3 6 2" xfId="8934"/>
    <cellStyle name="Vírgula 8 2 3 6 3" xfId="12362"/>
    <cellStyle name="Vírgula 8 2 3 7" xfId="5601"/>
    <cellStyle name="Vírgula 8 2 3 7 2" xfId="10551"/>
    <cellStyle name="Vírgula 8 2 3 8" xfId="5910"/>
    <cellStyle name="Vírgula 8 2 3 8 2" xfId="10852"/>
    <cellStyle name="Vírgula 8 2 3 9" xfId="7418"/>
    <cellStyle name="Vírgula 8 2 4" xfId="548"/>
    <cellStyle name="Vírgula 8 2 4 2" xfId="1110"/>
    <cellStyle name="Vírgula 8 2 4 2 2" xfId="2031"/>
    <cellStyle name="Vírgula 8 2 4 2 2 2" xfId="5389"/>
    <cellStyle name="Vírgula 8 2 4 2 2 2 2" xfId="10373"/>
    <cellStyle name="Vírgula 8 2 4 2 2 3" xfId="7118"/>
    <cellStyle name="Vírgula 8 2 4 2 2 3 2" xfId="12060"/>
    <cellStyle name="Vírgula 8 2 4 2 2 4" xfId="8626"/>
    <cellStyle name="Vírgula 8 2 4 2 2 5" xfId="3664"/>
    <cellStyle name="Vírgula 8 2 4 2 3" xfId="4532"/>
    <cellStyle name="Vírgula 8 2 4 2 3 2" xfId="9517"/>
    <cellStyle name="Vírgula 8 2 4 2 4" xfId="6272"/>
    <cellStyle name="Vírgula 8 2 4 2 4 2" xfId="11214"/>
    <cellStyle name="Vírgula 8 2 4 2 5" xfId="7780"/>
    <cellStyle name="Vírgula 8 2 4 2 6" xfId="2818"/>
    <cellStyle name="Vírgula 8 2 4 3" xfId="2030"/>
    <cellStyle name="Vírgula 8 2 4 3 2" xfId="5388"/>
    <cellStyle name="Vírgula 8 2 4 3 2 2" xfId="10372"/>
    <cellStyle name="Vírgula 8 2 4 3 3" xfId="7117"/>
    <cellStyle name="Vírgula 8 2 4 3 3 2" xfId="12059"/>
    <cellStyle name="Vírgula 8 2 4 3 4" xfId="8625"/>
    <cellStyle name="Vírgula 8 2 4 3 5" xfId="3663"/>
    <cellStyle name="Vírgula 8 2 4 4" xfId="4064"/>
    <cellStyle name="Vírgula 8 2 4 4 2" xfId="9136"/>
    <cellStyle name="Vírgula 8 2 4 5" xfId="5820"/>
    <cellStyle name="Vírgula 8 2 4 5 2" xfId="10762"/>
    <cellStyle name="Vírgula 8 2 4 6" xfId="7328"/>
    <cellStyle name="Vírgula 8 2 4 7" xfId="2366"/>
    <cellStyle name="Vírgula 8 2 5" xfId="757"/>
    <cellStyle name="Vírgula 8 2 5 2" xfId="1223"/>
    <cellStyle name="Vírgula 8 2 5 2 2" xfId="2033"/>
    <cellStyle name="Vírgula 8 2 5 2 2 2" xfId="5391"/>
    <cellStyle name="Vírgula 8 2 5 2 2 2 2" xfId="10375"/>
    <cellStyle name="Vírgula 8 2 5 2 2 3" xfId="7120"/>
    <cellStyle name="Vírgula 8 2 5 2 2 3 2" xfId="12062"/>
    <cellStyle name="Vírgula 8 2 5 2 2 4" xfId="8628"/>
    <cellStyle name="Vírgula 8 2 5 2 2 5" xfId="3666"/>
    <cellStyle name="Vírgula 8 2 5 2 3" xfId="4591"/>
    <cellStyle name="Vírgula 8 2 5 2 3 2" xfId="9575"/>
    <cellStyle name="Vírgula 8 2 5 2 4" xfId="6322"/>
    <cellStyle name="Vírgula 8 2 5 2 4 2" xfId="11264"/>
    <cellStyle name="Vírgula 8 2 5 2 5" xfId="7830"/>
    <cellStyle name="Vírgula 8 2 5 2 6" xfId="2868"/>
    <cellStyle name="Vírgula 8 2 5 3" xfId="2032"/>
    <cellStyle name="Vírgula 8 2 5 3 2" xfId="5390"/>
    <cellStyle name="Vírgula 8 2 5 3 2 2" xfId="10374"/>
    <cellStyle name="Vírgula 8 2 5 3 3" xfId="7119"/>
    <cellStyle name="Vírgula 8 2 5 3 3 2" xfId="12061"/>
    <cellStyle name="Vírgula 8 2 5 3 4" xfId="8627"/>
    <cellStyle name="Vírgula 8 2 5 3 5" xfId="3665"/>
    <cellStyle name="Vírgula 8 2 5 4" xfId="4208"/>
    <cellStyle name="Vírgula 8 2 5 4 2" xfId="9194"/>
    <cellStyle name="Vírgula 8 2 5 5" xfId="5955"/>
    <cellStyle name="Vírgula 8 2 5 5 2" xfId="10897"/>
    <cellStyle name="Vírgula 8 2 5 6" xfId="7463"/>
    <cellStyle name="Vírgula 8 2 5 7" xfId="2501"/>
    <cellStyle name="Vírgula 8 2 6" xfId="432"/>
    <cellStyle name="Vírgula 8 2 6 2" xfId="1054"/>
    <cellStyle name="Vírgula 8 2 6 2 2" xfId="2035"/>
    <cellStyle name="Vírgula 8 2 6 2 2 2" xfId="5393"/>
    <cellStyle name="Vírgula 8 2 6 2 2 2 2" xfId="10377"/>
    <cellStyle name="Vírgula 8 2 6 2 2 3" xfId="7122"/>
    <cellStyle name="Vírgula 8 2 6 2 2 3 2" xfId="12064"/>
    <cellStyle name="Vírgula 8 2 6 2 2 4" xfId="8630"/>
    <cellStyle name="Vírgula 8 2 6 2 2 5" xfId="3668"/>
    <cellStyle name="Vírgula 8 2 6 2 3" xfId="4486"/>
    <cellStyle name="Vírgula 8 2 6 2 3 2" xfId="9471"/>
    <cellStyle name="Vírgula 8 2 6 2 4" xfId="6228"/>
    <cellStyle name="Vírgula 8 2 6 2 4 2" xfId="11170"/>
    <cellStyle name="Vírgula 8 2 6 2 5" xfId="7736"/>
    <cellStyle name="Vírgula 8 2 6 2 6" xfId="2774"/>
    <cellStyle name="Vírgula 8 2 6 3" xfId="2034"/>
    <cellStyle name="Vírgula 8 2 6 3 2" xfId="5392"/>
    <cellStyle name="Vírgula 8 2 6 3 2 2" xfId="10376"/>
    <cellStyle name="Vírgula 8 2 6 3 3" xfId="7121"/>
    <cellStyle name="Vírgula 8 2 6 3 3 2" xfId="12063"/>
    <cellStyle name="Vírgula 8 2 6 3 4" xfId="8629"/>
    <cellStyle name="Vírgula 8 2 6 3 5" xfId="3667"/>
    <cellStyle name="Vírgula 8 2 6 4" xfId="4005"/>
    <cellStyle name="Vírgula 8 2 6 4 2" xfId="9084"/>
    <cellStyle name="Vírgula 8 2 6 5" xfId="5771"/>
    <cellStyle name="Vírgula 8 2 6 5 2" xfId="10713"/>
    <cellStyle name="Vírgula 8 2 6 6" xfId="7279"/>
    <cellStyle name="Vírgula 8 2 6 7" xfId="2317"/>
    <cellStyle name="Vírgula 8 2 7" xfId="907"/>
    <cellStyle name="Vírgula 8 2 7 2" xfId="2036"/>
    <cellStyle name="Vírgula 8 2 7 2 2" xfId="5394"/>
    <cellStyle name="Vírgula 8 2 7 2 2 2" xfId="10378"/>
    <cellStyle name="Vírgula 8 2 7 2 3" xfId="7123"/>
    <cellStyle name="Vírgula 8 2 7 2 3 2" xfId="12065"/>
    <cellStyle name="Vírgula 8 2 7 2 4" xfId="8631"/>
    <cellStyle name="Vírgula 8 2 7 2 5" xfId="3669"/>
    <cellStyle name="Vírgula 8 2 7 3" xfId="4349"/>
    <cellStyle name="Vírgula 8 2 7 3 2" xfId="9335"/>
    <cellStyle name="Vírgula 8 2 7 4" xfId="6093"/>
    <cellStyle name="Vírgula 8 2 7 4 2" xfId="11035"/>
    <cellStyle name="Vírgula 8 2 7 5" xfId="7601"/>
    <cellStyle name="Vírgula 8 2 7 6" xfId="2639"/>
    <cellStyle name="Vírgula 8 2 8" xfId="1373"/>
    <cellStyle name="Vírgula 8 2 8 2" xfId="4731"/>
    <cellStyle name="Vírgula 8 2 8 2 2" xfId="9715"/>
    <cellStyle name="Vírgula 8 2 8 3" xfId="6460"/>
    <cellStyle name="Vírgula 8 2 8 3 2" xfId="11402"/>
    <cellStyle name="Vírgula 8 2 8 4" xfId="7968"/>
    <cellStyle name="Vírgula 8 2 8 5" xfId="3006"/>
    <cellStyle name="Vírgula 8 2 9" xfId="318"/>
    <cellStyle name="Vírgula 8 2 9 2" xfId="3949"/>
    <cellStyle name="Vírgula 8 2 9 2 2" xfId="9036"/>
    <cellStyle name="Vírgula 8 2 9 3" xfId="5727"/>
    <cellStyle name="Vírgula 8 2 9 3 2" xfId="10669"/>
    <cellStyle name="Vírgula 8 2 9 4" xfId="7235"/>
    <cellStyle name="Vírgula 8 2 9 5" xfId="2273"/>
    <cellStyle name="Vírgula 8 3" xfId="173"/>
    <cellStyle name="Vírgula 8 3 10" xfId="2201"/>
    <cellStyle name="Vírgula 8 3 10 2" xfId="3961"/>
    <cellStyle name="Vírgula 8 3 10 2 2" xfId="9043"/>
    <cellStyle name="Vírgula 8 3 10 3" xfId="8708"/>
    <cellStyle name="Vírgula 8 3 10 4" xfId="12247"/>
    <cellStyle name="Vírgula 8 3 11" xfId="3747"/>
    <cellStyle name="Vírgula 8 3 11 2" xfId="8845"/>
    <cellStyle name="Vírgula 8 3 11 3" xfId="12251"/>
    <cellStyle name="Vírgula 8 3 12" xfId="3898"/>
    <cellStyle name="Vírgula 8 3 12 2" xfId="8989"/>
    <cellStyle name="Vírgula 8 3 13" xfId="5683"/>
    <cellStyle name="Vírgula 8 3 13 2" xfId="10625"/>
    <cellStyle name="Vírgula 8 3 14" xfId="7191"/>
    <cellStyle name="Vírgula 8 3 15" xfId="2164"/>
    <cellStyle name="Vírgula 8 3 16" xfId="222"/>
    <cellStyle name="Vírgula 8 3 2" xfId="663"/>
    <cellStyle name="Vírgula 8 3 2 10" xfId="2414"/>
    <cellStyle name="Vírgula 8 3 2 2" xfId="806"/>
    <cellStyle name="Vírgula 8 3 2 2 2" xfId="1271"/>
    <cellStyle name="Vírgula 8 3 2 2 2 2" xfId="2039"/>
    <cellStyle name="Vírgula 8 3 2 2 2 2 2" xfId="5397"/>
    <cellStyle name="Vírgula 8 3 2 2 2 2 2 2" xfId="10381"/>
    <cellStyle name="Vírgula 8 3 2 2 2 2 3" xfId="7126"/>
    <cellStyle name="Vírgula 8 3 2 2 2 2 3 2" xfId="12068"/>
    <cellStyle name="Vírgula 8 3 2 2 2 2 4" xfId="8634"/>
    <cellStyle name="Vírgula 8 3 2 2 2 2 5" xfId="3672"/>
    <cellStyle name="Vírgula 8 3 2 2 2 3" xfId="4639"/>
    <cellStyle name="Vírgula 8 3 2 2 2 3 2" xfId="9623"/>
    <cellStyle name="Vírgula 8 3 2 2 2 4" xfId="6370"/>
    <cellStyle name="Vírgula 8 3 2 2 2 4 2" xfId="11312"/>
    <cellStyle name="Vírgula 8 3 2 2 2 5" xfId="7878"/>
    <cellStyle name="Vírgula 8 3 2 2 2 6" xfId="2916"/>
    <cellStyle name="Vírgula 8 3 2 2 3" xfId="2038"/>
    <cellStyle name="Vírgula 8 3 2 2 3 2" xfId="5396"/>
    <cellStyle name="Vírgula 8 3 2 2 3 2 2" xfId="10380"/>
    <cellStyle name="Vírgula 8 3 2 2 3 3" xfId="7125"/>
    <cellStyle name="Vírgula 8 3 2 2 3 3 2" xfId="12067"/>
    <cellStyle name="Vírgula 8 3 2 2 3 4" xfId="8633"/>
    <cellStyle name="Vírgula 8 3 2 2 3 5" xfId="3671"/>
    <cellStyle name="Vírgula 8 3 2 2 4" xfId="4256"/>
    <cellStyle name="Vírgula 8 3 2 2 4 2" xfId="9242"/>
    <cellStyle name="Vírgula 8 3 2 2 5" xfId="6003"/>
    <cellStyle name="Vírgula 8 3 2 2 5 2" xfId="10945"/>
    <cellStyle name="Vírgula 8 3 2 2 6" xfId="7511"/>
    <cellStyle name="Vírgula 8 3 2 2 7" xfId="2549"/>
    <cellStyle name="Vírgula 8 3 2 3" xfId="959"/>
    <cellStyle name="Vírgula 8 3 2 3 2" xfId="2040"/>
    <cellStyle name="Vírgula 8 3 2 3 2 2" xfId="5398"/>
    <cellStyle name="Vírgula 8 3 2 3 2 2 2" xfId="10382"/>
    <cellStyle name="Vírgula 8 3 2 3 2 3" xfId="7127"/>
    <cellStyle name="Vírgula 8 3 2 3 2 3 2" xfId="12069"/>
    <cellStyle name="Vírgula 8 3 2 3 2 4" xfId="8635"/>
    <cellStyle name="Vírgula 8 3 2 3 2 5" xfId="3673"/>
    <cellStyle name="Vírgula 8 3 2 3 3" xfId="4398"/>
    <cellStyle name="Vírgula 8 3 2 3 3 2" xfId="9383"/>
    <cellStyle name="Vírgula 8 3 2 3 4" xfId="6141"/>
    <cellStyle name="Vírgula 8 3 2 3 4 2" xfId="11083"/>
    <cellStyle name="Vírgula 8 3 2 3 5" xfId="7649"/>
    <cellStyle name="Vírgula 8 3 2 3 6" xfId="2687"/>
    <cellStyle name="Vírgula 8 3 2 4" xfId="2037"/>
    <cellStyle name="Vírgula 8 3 2 4 2" xfId="5395"/>
    <cellStyle name="Vírgula 8 3 2 4 2 2" xfId="10379"/>
    <cellStyle name="Vírgula 8 3 2 4 3" xfId="7124"/>
    <cellStyle name="Vírgula 8 3 2 4 3 2" xfId="12066"/>
    <cellStyle name="Vírgula 8 3 2 4 4" xfId="8632"/>
    <cellStyle name="Vírgula 8 3 2 4 5" xfId="3670"/>
    <cellStyle name="Vírgula 8 3 2 5" xfId="3796"/>
    <cellStyle name="Vírgula 8 3 2 5 2" xfId="5580"/>
    <cellStyle name="Vírgula 8 3 2 5 2 2" xfId="10535"/>
    <cellStyle name="Vírgula 8 3 2 5 3" xfId="8756"/>
    <cellStyle name="Vírgula 8 3 2 5 4" xfId="12308"/>
    <cellStyle name="Vírgula 8 3 2 6" xfId="4120"/>
    <cellStyle name="Vírgula 8 3 2 6 2" xfId="8892"/>
    <cellStyle name="Vírgula 8 3 2 6 3" xfId="12233"/>
    <cellStyle name="Vírgula 8 3 2 7" xfId="5459"/>
    <cellStyle name="Vírgula 8 3 2 7 2" xfId="10436"/>
    <cellStyle name="Vírgula 8 3 2 8" xfId="5868"/>
    <cellStyle name="Vírgula 8 3 2 8 2" xfId="10810"/>
    <cellStyle name="Vírgula 8 3 2 9" xfId="7376"/>
    <cellStyle name="Vírgula 8 3 3" xfId="708"/>
    <cellStyle name="Vírgula 8 3 3 10" xfId="2457"/>
    <cellStyle name="Vírgula 8 3 3 2" xfId="849"/>
    <cellStyle name="Vírgula 8 3 3 2 2" xfId="1314"/>
    <cellStyle name="Vírgula 8 3 3 2 2 2" xfId="2043"/>
    <cellStyle name="Vírgula 8 3 3 2 2 2 2" xfId="5401"/>
    <cellStyle name="Vírgula 8 3 3 2 2 2 2 2" xfId="10385"/>
    <cellStyle name="Vírgula 8 3 3 2 2 2 3" xfId="7130"/>
    <cellStyle name="Vírgula 8 3 3 2 2 2 3 2" xfId="12072"/>
    <cellStyle name="Vírgula 8 3 3 2 2 2 4" xfId="8638"/>
    <cellStyle name="Vírgula 8 3 3 2 2 2 5" xfId="3676"/>
    <cellStyle name="Vírgula 8 3 3 2 2 3" xfId="4682"/>
    <cellStyle name="Vírgula 8 3 3 2 2 3 2" xfId="9666"/>
    <cellStyle name="Vírgula 8 3 3 2 2 4" xfId="6413"/>
    <cellStyle name="Vírgula 8 3 3 2 2 4 2" xfId="11355"/>
    <cellStyle name="Vírgula 8 3 3 2 2 5" xfId="7921"/>
    <cellStyle name="Vírgula 8 3 3 2 2 6" xfId="2959"/>
    <cellStyle name="Vírgula 8 3 3 2 3" xfId="2042"/>
    <cellStyle name="Vírgula 8 3 3 2 3 2" xfId="5400"/>
    <cellStyle name="Vírgula 8 3 3 2 3 2 2" xfId="10384"/>
    <cellStyle name="Vírgula 8 3 3 2 3 3" xfId="7129"/>
    <cellStyle name="Vírgula 8 3 3 2 3 3 2" xfId="12071"/>
    <cellStyle name="Vírgula 8 3 3 2 3 4" xfId="8637"/>
    <cellStyle name="Vírgula 8 3 3 2 3 5" xfId="3675"/>
    <cellStyle name="Vírgula 8 3 3 2 4" xfId="4299"/>
    <cellStyle name="Vírgula 8 3 3 2 4 2" xfId="9285"/>
    <cellStyle name="Vírgula 8 3 3 2 5" xfId="6046"/>
    <cellStyle name="Vírgula 8 3 3 2 5 2" xfId="10988"/>
    <cellStyle name="Vírgula 8 3 3 2 6" xfId="7554"/>
    <cellStyle name="Vírgula 8 3 3 2 7" xfId="2592"/>
    <cellStyle name="Vírgula 8 3 3 3" xfId="1002"/>
    <cellStyle name="Vírgula 8 3 3 3 2" xfId="2044"/>
    <cellStyle name="Vírgula 8 3 3 3 2 2" xfId="5402"/>
    <cellStyle name="Vírgula 8 3 3 3 2 2 2" xfId="10386"/>
    <cellStyle name="Vírgula 8 3 3 3 2 3" xfId="7131"/>
    <cellStyle name="Vírgula 8 3 3 3 2 3 2" xfId="12073"/>
    <cellStyle name="Vírgula 8 3 3 3 2 4" xfId="8639"/>
    <cellStyle name="Vírgula 8 3 3 3 2 5" xfId="3677"/>
    <cellStyle name="Vírgula 8 3 3 3 3" xfId="4441"/>
    <cellStyle name="Vírgula 8 3 3 3 3 2" xfId="9426"/>
    <cellStyle name="Vírgula 8 3 3 3 4" xfId="6184"/>
    <cellStyle name="Vírgula 8 3 3 3 4 2" xfId="11126"/>
    <cellStyle name="Vírgula 8 3 3 3 5" xfId="7692"/>
    <cellStyle name="Vírgula 8 3 3 3 6" xfId="2730"/>
    <cellStyle name="Vírgula 8 3 3 4" xfId="2041"/>
    <cellStyle name="Vírgula 8 3 3 4 2" xfId="5399"/>
    <cellStyle name="Vírgula 8 3 3 4 2 2" xfId="10383"/>
    <cellStyle name="Vírgula 8 3 3 4 3" xfId="7128"/>
    <cellStyle name="Vírgula 8 3 3 4 3 2" xfId="12070"/>
    <cellStyle name="Vírgula 8 3 3 4 4" xfId="8636"/>
    <cellStyle name="Vírgula 8 3 3 4 5" xfId="3674"/>
    <cellStyle name="Vírgula 8 3 3 5" xfId="3839"/>
    <cellStyle name="Vírgula 8 3 3 5 2" xfId="5577"/>
    <cellStyle name="Vírgula 8 3 3 5 2 2" xfId="10532"/>
    <cellStyle name="Vírgula 8 3 3 5 3" xfId="8799"/>
    <cellStyle name="Vírgula 8 3 3 5 4" xfId="12369"/>
    <cellStyle name="Vírgula 8 3 3 6" xfId="4164"/>
    <cellStyle name="Vírgula 8 3 3 6 2" xfId="8935"/>
    <cellStyle name="Vírgula 8 3 3 6 3" xfId="12198"/>
    <cellStyle name="Vírgula 8 3 3 7" xfId="5583"/>
    <cellStyle name="Vírgula 8 3 3 7 2" xfId="10537"/>
    <cellStyle name="Vírgula 8 3 3 8" xfId="5911"/>
    <cellStyle name="Vírgula 8 3 3 8 2" xfId="10853"/>
    <cellStyle name="Vírgula 8 3 3 9" xfId="7419"/>
    <cellStyle name="Vírgula 8 3 4" xfId="549"/>
    <cellStyle name="Vírgula 8 3 4 2" xfId="1111"/>
    <cellStyle name="Vírgula 8 3 4 2 2" xfId="2046"/>
    <cellStyle name="Vírgula 8 3 4 2 2 2" xfId="5404"/>
    <cellStyle name="Vírgula 8 3 4 2 2 2 2" xfId="10388"/>
    <cellStyle name="Vírgula 8 3 4 2 2 3" xfId="7133"/>
    <cellStyle name="Vírgula 8 3 4 2 2 3 2" xfId="12075"/>
    <cellStyle name="Vírgula 8 3 4 2 2 4" xfId="8641"/>
    <cellStyle name="Vírgula 8 3 4 2 2 5" xfId="3679"/>
    <cellStyle name="Vírgula 8 3 4 2 3" xfId="4533"/>
    <cellStyle name="Vírgula 8 3 4 2 3 2" xfId="9518"/>
    <cellStyle name="Vírgula 8 3 4 2 4" xfId="6273"/>
    <cellStyle name="Vírgula 8 3 4 2 4 2" xfId="11215"/>
    <cellStyle name="Vírgula 8 3 4 2 5" xfId="7781"/>
    <cellStyle name="Vírgula 8 3 4 2 6" xfId="2819"/>
    <cellStyle name="Vírgula 8 3 4 3" xfId="2045"/>
    <cellStyle name="Vírgula 8 3 4 3 2" xfId="5403"/>
    <cellStyle name="Vírgula 8 3 4 3 2 2" xfId="10387"/>
    <cellStyle name="Vírgula 8 3 4 3 3" xfId="7132"/>
    <cellStyle name="Vírgula 8 3 4 3 3 2" xfId="12074"/>
    <cellStyle name="Vírgula 8 3 4 3 4" xfId="8640"/>
    <cellStyle name="Vírgula 8 3 4 3 5" xfId="3678"/>
    <cellStyle name="Vírgula 8 3 4 4" xfId="4065"/>
    <cellStyle name="Vírgula 8 3 4 4 2" xfId="9137"/>
    <cellStyle name="Vírgula 8 3 4 5" xfId="5821"/>
    <cellStyle name="Vírgula 8 3 4 5 2" xfId="10763"/>
    <cellStyle name="Vírgula 8 3 4 6" xfId="7329"/>
    <cellStyle name="Vírgula 8 3 4 7" xfId="2367"/>
    <cellStyle name="Vírgula 8 3 5" xfId="758"/>
    <cellStyle name="Vírgula 8 3 5 2" xfId="1224"/>
    <cellStyle name="Vírgula 8 3 5 2 2" xfId="2048"/>
    <cellStyle name="Vírgula 8 3 5 2 2 2" xfId="5406"/>
    <cellStyle name="Vírgula 8 3 5 2 2 2 2" xfId="10390"/>
    <cellStyle name="Vírgula 8 3 5 2 2 3" xfId="7135"/>
    <cellStyle name="Vírgula 8 3 5 2 2 3 2" xfId="12077"/>
    <cellStyle name="Vírgula 8 3 5 2 2 4" xfId="8643"/>
    <cellStyle name="Vírgula 8 3 5 2 2 5" xfId="3681"/>
    <cellStyle name="Vírgula 8 3 5 2 3" xfId="4592"/>
    <cellStyle name="Vírgula 8 3 5 2 3 2" xfId="9576"/>
    <cellStyle name="Vírgula 8 3 5 2 4" xfId="6323"/>
    <cellStyle name="Vírgula 8 3 5 2 4 2" xfId="11265"/>
    <cellStyle name="Vírgula 8 3 5 2 5" xfId="7831"/>
    <cellStyle name="Vírgula 8 3 5 2 6" xfId="2869"/>
    <cellStyle name="Vírgula 8 3 5 3" xfId="2047"/>
    <cellStyle name="Vírgula 8 3 5 3 2" xfId="5405"/>
    <cellStyle name="Vírgula 8 3 5 3 2 2" xfId="10389"/>
    <cellStyle name="Vírgula 8 3 5 3 3" xfId="7134"/>
    <cellStyle name="Vírgula 8 3 5 3 3 2" xfId="12076"/>
    <cellStyle name="Vírgula 8 3 5 3 4" xfId="8642"/>
    <cellStyle name="Vírgula 8 3 5 3 5" xfId="3680"/>
    <cellStyle name="Vírgula 8 3 5 4" xfId="4209"/>
    <cellStyle name="Vírgula 8 3 5 4 2" xfId="9195"/>
    <cellStyle name="Vírgula 8 3 5 5" xfId="5956"/>
    <cellStyle name="Vírgula 8 3 5 5 2" xfId="10898"/>
    <cellStyle name="Vírgula 8 3 5 6" xfId="7464"/>
    <cellStyle name="Vírgula 8 3 5 7" xfId="2502"/>
    <cellStyle name="Vírgula 8 3 6" xfId="433"/>
    <cellStyle name="Vírgula 8 3 6 2" xfId="1055"/>
    <cellStyle name="Vírgula 8 3 6 2 2" xfId="2050"/>
    <cellStyle name="Vírgula 8 3 6 2 2 2" xfId="5408"/>
    <cellStyle name="Vírgula 8 3 6 2 2 2 2" xfId="10392"/>
    <cellStyle name="Vírgula 8 3 6 2 2 3" xfId="7137"/>
    <cellStyle name="Vírgula 8 3 6 2 2 3 2" xfId="12079"/>
    <cellStyle name="Vírgula 8 3 6 2 2 4" xfId="8645"/>
    <cellStyle name="Vírgula 8 3 6 2 2 5" xfId="3683"/>
    <cellStyle name="Vírgula 8 3 6 2 3" xfId="4487"/>
    <cellStyle name="Vírgula 8 3 6 2 3 2" xfId="9472"/>
    <cellStyle name="Vírgula 8 3 6 2 4" xfId="6229"/>
    <cellStyle name="Vírgula 8 3 6 2 4 2" xfId="11171"/>
    <cellStyle name="Vírgula 8 3 6 2 5" xfId="7737"/>
    <cellStyle name="Vírgula 8 3 6 2 6" xfId="2775"/>
    <cellStyle name="Vírgula 8 3 6 3" xfId="2049"/>
    <cellStyle name="Vírgula 8 3 6 3 2" xfId="5407"/>
    <cellStyle name="Vírgula 8 3 6 3 2 2" xfId="10391"/>
    <cellStyle name="Vírgula 8 3 6 3 3" xfId="7136"/>
    <cellStyle name="Vírgula 8 3 6 3 3 2" xfId="12078"/>
    <cellStyle name="Vírgula 8 3 6 3 4" xfId="8644"/>
    <cellStyle name="Vírgula 8 3 6 3 5" xfId="3682"/>
    <cellStyle name="Vírgula 8 3 6 4" xfId="4006"/>
    <cellStyle name="Vírgula 8 3 6 4 2" xfId="9085"/>
    <cellStyle name="Vírgula 8 3 6 5" xfId="5772"/>
    <cellStyle name="Vírgula 8 3 6 5 2" xfId="10714"/>
    <cellStyle name="Vírgula 8 3 6 6" xfId="7280"/>
    <cellStyle name="Vírgula 8 3 6 7" xfId="2318"/>
    <cellStyle name="Vírgula 8 3 7" xfId="908"/>
    <cellStyle name="Vírgula 8 3 7 2" xfId="2051"/>
    <cellStyle name="Vírgula 8 3 7 2 2" xfId="5409"/>
    <cellStyle name="Vírgula 8 3 7 2 2 2" xfId="10393"/>
    <cellStyle name="Vírgula 8 3 7 2 3" xfId="7138"/>
    <cellStyle name="Vírgula 8 3 7 2 3 2" xfId="12080"/>
    <cellStyle name="Vírgula 8 3 7 2 4" xfId="8646"/>
    <cellStyle name="Vírgula 8 3 7 2 5" xfId="3684"/>
    <cellStyle name="Vírgula 8 3 7 3" xfId="4350"/>
    <cellStyle name="Vírgula 8 3 7 3 2" xfId="9336"/>
    <cellStyle name="Vírgula 8 3 7 4" xfId="6094"/>
    <cellStyle name="Vírgula 8 3 7 4 2" xfId="11036"/>
    <cellStyle name="Vírgula 8 3 7 5" xfId="7602"/>
    <cellStyle name="Vírgula 8 3 7 6" xfId="2640"/>
    <cellStyle name="Vírgula 8 3 8" xfId="1374"/>
    <cellStyle name="Vírgula 8 3 8 2" xfId="4732"/>
    <cellStyle name="Vírgula 8 3 8 2 2" xfId="9716"/>
    <cellStyle name="Vírgula 8 3 8 3" xfId="6461"/>
    <cellStyle name="Vírgula 8 3 8 3 2" xfId="11403"/>
    <cellStyle name="Vírgula 8 3 8 4" xfId="7969"/>
    <cellStyle name="Vírgula 8 3 8 5" xfId="3007"/>
    <cellStyle name="Vírgula 8 3 9" xfId="319"/>
    <cellStyle name="Vírgula 8 3 9 2" xfId="3950"/>
    <cellStyle name="Vírgula 8 3 9 2 2" xfId="9037"/>
    <cellStyle name="Vírgula 8 3 9 3" xfId="5728"/>
    <cellStyle name="Vírgula 8 3 9 3 2" xfId="10670"/>
    <cellStyle name="Vírgula 8 3 9 4" xfId="7236"/>
    <cellStyle name="Vírgula 8 3 9 5" xfId="2274"/>
    <cellStyle name="Vírgula 8 4" xfId="661"/>
    <cellStyle name="Vírgula 8 4 10" xfId="2412"/>
    <cellStyle name="Vírgula 8 4 2" xfId="804"/>
    <cellStyle name="Vírgula 8 4 2 2" xfId="1269"/>
    <cellStyle name="Vírgula 8 4 2 2 2" xfId="2054"/>
    <cellStyle name="Vírgula 8 4 2 2 2 2" xfId="5412"/>
    <cellStyle name="Vírgula 8 4 2 2 2 2 2" xfId="10396"/>
    <cellStyle name="Vírgula 8 4 2 2 2 3" xfId="7141"/>
    <cellStyle name="Vírgula 8 4 2 2 2 3 2" xfId="12083"/>
    <cellStyle name="Vírgula 8 4 2 2 2 4" xfId="8649"/>
    <cellStyle name="Vírgula 8 4 2 2 2 5" xfId="3687"/>
    <cellStyle name="Vírgula 8 4 2 2 3" xfId="4637"/>
    <cellStyle name="Vírgula 8 4 2 2 3 2" xfId="9621"/>
    <cellStyle name="Vírgula 8 4 2 2 4" xfId="6368"/>
    <cellStyle name="Vírgula 8 4 2 2 4 2" xfId="11310"/>
    <cellStyle name="Vírgula 8 4 2 2 5" xfId="7876"/>
    <cellStyle name="Vírgula 8 4 2 2 6" xfId="2914"/>
    <cellStyle name="Vírgula 8 4 2 3" xfId="2053"/>
    <cellStyle name="Vírgula 8 4 2 3 2" xfId="5411"/>
    <cellStyle name="Vírgula 8 4 2 3 2 2" xfId="10395"/>
    <cellStyle name="Vírgula 8 4 2 3 3" xfId="7140"/>
    <cellStyle name="Vírgula 8 4 2 3 3 2" xfId="12082"/>
    <cellStyle name="Vírgula 8 4 2 3 4" xfId="8648"/>
    <cellStyle name="Vírgula 8 4 2 3 5" xfId="3686"/>
    <cellStyle name="Vírgula 8 4 2 4" xfId="4254"/>
    <cellStyle name="Vírgula 8 4 2 4 2" xfId="9240"/>
    <cellStyle name="Vírgula 8 4 2 5" xfId="6001"/>
    <cellStyle name="Vírgula 8 4 2 5 2" xfId="10943"/>
    <cellStyle name="Vírgula 8 4 2 6" xfId="7509"/>
    <cellStyle name="Vírgula 8 4 2 7" xfId="2547"/>
    <cellStyle name="Vírgula 8 4 3" xfId="957"/>
    <cellStyle name="Vírgula 8 4 3 2" xfId="2055"/>
    <cellStyle name="Vírgula 8 4 3 2 2" xfId="5413"/>
    <cellStyle name="Vírgula 8 4 3 2 2 2" xfId="10397"/>
    <cellStyle name="Vírgula 8 4 3 2 3" xfId="7142"/>
    <cellStyle name="Vírgula 8 4 3 2 3 2" xfId="12084"/>
    <cellStyle name="Vírgula 8 4 3 2 4" xfId="8650"/>
    <cellStyle name="Vírgula 8 4 3 2 5" xfId="3688"/>
    <cellStyle name="Vírgula 8 4 3 3" xfId="4396"/>
    <cellStyle name="Vírgula 8 4 3 3 2" xfId="9381"/>
    <cellStyle name="Vírgula 8 4 3 4" xfId="6139"/>
    <cellStyle name="Vírgula 8 4 3 4 2" xfId="11081"/>
    <cellStyle name="Vírgula 8 4 3 5" xfId="7647"/>
    <cellStyle name="Vírgula 8 4 3 6" xfId="2685"/>
    <cellStyle name="Vírgula 8 4 4" xfId="2052"/>
    <cellStyle name="Vírgula 8 4 4 2" xfId="5410"/>
    <cellStyle name="Vírgula 8 4 4 2 2" xfId="10394"/>
    <cellStyle name="Vírgula 8 4 4 3" xfId="7139"/>
    <cellStyle name="Vírgula 8 4 4 3 2" xfId="12081"/>
    <cellStyle name="Vírgula 8 4 4 4" xfId="8647"/>
    <cellStyle name="Vírgula 8 4 4 5" xfId="3685"/>
    <cellStyle name="Vírgula 8 4 5" xfId="3794"/>
    <cellStyle name="Vírgula 8 4 5 2" xfId="4541"/>
    <cellStyle name="Vírgula 8 4 5 2 2" xfId="9525"/>
    <cellStyle name="Vírgula 8 4 5 3" xfId="8754"/>
    <cellStyle name="Vírgula 8 4 5 4" xfId="12101"/>
    <cellStyle name="Vírgula 8 4 6" xfId="4118"/>
    <cellStyle name="Vírgula 8 4 6 2" xfId="8890"/>
    <cellStyle name="Vírgula 8 4 6 3" xfId="12114"/>
    <cellStyle name="Vírgula 8 4 7" xfId="5559"/>
    <cellStyle name="Vírgula 8 4 7 2" xfId="10517"/>
    <cellStyle name="Vírgula 8 4 8" xfId="5866"/>
    <cellStyle name="Vírgula 8 4 8 2" xfId="10808"/>
    <cellStyle name="Vírgula 8 4 9" xfId="7374"/>
    <cellStyle name="Vírgula 8 5" xfId="706"/>
    <cellStyle name="Vírgula 8 5 10" xfId="2455"/>
    <cellStyle name="Vírgula 8 5 2" xfId="847"/>
    <cellStyle name="Vírgula 8 5 2 2" xfId="1312"/>
    <cellStyle name="Vírgula 8 5 2 2 2" xfId="2058"/>
    <cellStyle name="Vírgula 8 5 2 2 2 2" xfId="5416"/>
    <cellStyle name="Vírgula 8 5 2 2 2 2 2" xfId="10400"/>
    <cellStyle name="Vírgula 8 5 2 2 2 3" xfId="7145"/>
    <cellStyle name="Vírgula 8 5 2 2 2 3 2" xfId="12087"/>
    <cellStyle name="Vírgula 8 5 2 2 2 4" xfId="8653"/>
    <cellStyle name="Vírgula 8 5 2 2 2 5" xfId="3691"/>
    <cellStyle name="Vírgula 8 5 2 2 3" xfId="4680"/>
    <cellStyle name="Vírgula 8 5 2 2 3 2" xfId="9664"/>
    <cellStyle name="Vírgula 8 5 2 2 4" xfId="6411"/>
    <cellStyle name="Vírgula 8 5 2 2 4 2" xfId="11353"/>
    <cellStyle name="Vírgula 8 5 2 2 5" xfId="7919"/>
    <cellStyle name="Vírgula 8 5 2 2 6" xfId="2957"/>
    <cellStyle name="Vírgula 8 5 2 3" xfId="2057"/>
    <cellStyle name="Vírgula 8 5 2 3 2" xfId="5415"/>
    <cellStyle name="Vírgula 8 5 2 3 2 2" xfId="10399"/>
    <cellStyle name="Vírgula 8 5 2 3 3" xfId="7144"/>
    <cellStyle name="Vírgula 8 5 2 3 3 2" xfId="12086"/>
    <cellStyle name="Vírgula 8 5 2 3 4" xfId="8652"/>
    <cellStyle name="Vírgula 8 5 2 3 5" xfId="3690"/>
    <cellStyle name="Vírgula 8 5 2 4" xfId="4297"/>
    <cellStyle name="Vírgula 8 5 2 4 2" xfId="9283"/>
    <cellStyle name="Vírgula 8 5 2 5" xfId="6044"/>
    <cellStyle name="Vírgula 8 5 2 5 2" xfId="10986"/>
    <cellStyle name="Vírgula 8 5 2 6" xfId="7552"/>
    <cellStyle name="Vírgula 8 5 2 7" xfId="2590"/>
    <cellStyle name="Vírgula 8 5 3" xfId="1000"/>
    <cellStyle name="Vírgula 8 5 3 2" xfId="2059"/>
    <cellStyle name="Vírgula 8 5 3 2 2" xfId="5417"/>
    <cellStyle name="Vírgula 8 5 3 2 2 2" xfId="10401"/>
    <cellStyle name="Vírgula 8 5 3 2 3" xfId="7146"/>
    <cellStyle name="Vírgula 8 5 3 2 3 2" xfId="12088"/>
    <cellStyle name="Vírgula 8 5 3 2 4" xfId="8654"/>
    <cellStyle name="Vírgula 8 5 3 2 5" xfId="3692"/>
    <cellStyle name="Vírgula 8 5 3 3" xfId="4439"/>
    <cellStyle name="Vírgula 8 5 3 3 2" xfId="9424"/>
    <cellStyle name="Vírgula 8 5 3 4" xfId="6182"/>
    <cellStyle name="Vírgula 8 5 3 4 2" xfId="11124"/>
    <cellStyle name="Vírgula 8 5 3 5" xfId="7690"/>
    <cellStyle name="Vírgula 8 5 3 6" xfId="2728"/>
    <cellStyle name="Vírgula 8 5 4" xfId="2056"/>
    <cellStyle name="Vírgula 8 5 4 2" xfId="5414"/>
    <cellStyle name="Vírgula 8 5 4 2 2" xfId="10398"/>
    <cellStyle name="Vírgula 8 5 4 3" xfId="7143"/>
    <cellStyle name="Vírgula 8 5 4 3 2" xfId="12085"/>
    <cellStyle name="Vírgula 8 5 4 4" xfId="8651"/>
    <cellStyle name="Vírgula 8 5 4 5" xfId="3689"/>
    <cellStyle name="Vírgula 8 5 5" xfId="3837"/>
    <cellStyle name="Vírgula 8 5 5 2" xfId="5622"/>
    <cellStyle name="Vírgula 8 5 5 2 2" xfId="10571"/>
    <cellStyle name="Vírgula 8 5 5 3" xfId="8797"/>
    <cellStyle name="Vírgula 8 5 5 4" xfId="12201"/>
    <cellStyle name="Vírgula 8 5 6" xfId="4162"/>
    <cellStyle name="Vírgula 8 5 6 2" xfId="8933"/>
    <cellStyle name="Vírgula 8 5 6 3" xfId="12279"/>
    <cellStyle name="Vírgula 8 5 7" xfId="5562"/>
    <cellStyle name="Vírgula 8 5 7 2" xfId="10520"/>
    <cellStyle name="Vírgula 8 5 8" xfId="5909"/>
    <cellStyle name="Vírgula 8 5 8 2" xfId="10851"/>
    <cellStyle name="Vírgula 8 5 9" xfId="7417"/>
    <cellStyle name="Vírgula 8 6" xfId="547"/>
    <cellStyle name="Vírgula 8 6 2" xfId="1109"/>
    <cellStyle name="Vírgula 8 6 2 2" xfId="2061"/>
    <cellStyle name="Vírgula 8 6 2 2 2" xfId="5419"/>
    <cellStyle name="Vírgula 8 6 2 2 2 2" xfId="10403"/>
    <cellStyle name="Vírgula 8 6 2 2 3" xfId="7148"/>
    <cellStyle name="Vírgula 8 6 2 2 3 2" xfId="12090"/>
    <cellStyle name="Vírgula 8 6 2 2 4" xfId="8656"/>
    <cellStyle name="Vírgula 8 6 2 2 5" xfId="3694"/>
    <cellStyle name="Vírgula 8 6 2 3" xfId="4531"/>
    <cellStyle name="Vírgula 8 6 2 3 2" xfId="9516"/>
    <cellStyle name="Vírgula 8 6 2 4" xfId="6271"/>
    <cellStyle name="Vírgula 8 6 2 4 2" xfId="11213"/>
    <cellStyle name="Vírgula 8 6 2 5" xfId="7779"/>
    <cellStyle name="Vírgula 8 6 2 6" xfId="2817"/>
    <cellStyle name="Vírgula 8 6 3" xfId="2060"/>
    <cellStyle name="Vírgula 8 6 3 2" xfId="5418"/>
    <cellStyle name="Vírgula 8 6 3 2 2" xfId="10402"/>
    <cellStyle name="Vírgula 8 6 3 3" xfId="7147"/>
    <cellStyle name="Vírgula 8 6 3 3 2" xfId="12089"/>
    <cellStyle name="Vírgula 8 6 3 4" xfId="8655"/>
    <cellStyle name="Vírgula 8 6 3 5" xfId="3693"/>
    <cellStyle name="Vírgula 8 6 4" xfId="4063"/>
    <cellStyle name="Vírgula 8 6 4 2" xfId="9135"/>
    <cellStyle name="Vírgula 8 6 5" xfId="5819"/>
    <cellStyle name="Vírgula 8 6 5 2" xfId="10761"/>
    <cellStyle name="Vírgula 8 6 6" xfId="7327"/>
    <cellStyle name="Vírgula 8 6 7" xfId="2365"/>
    <cellStyle name="Vírgula 8 7" xfId="756"/>
    <cellStyle name="Vírgula 8 7 2" xfId="1222"/>
    <cellStyle name="Vírgula 8 7 2 2" xfId="2063"/>
    <cellStyle name="Vírgula 8 7 2 2 2" xfId="5421"/>
    <cellStyle name="Vírgula 8 7 2 2 2 2" xfId="10405"/>
    <cellStyle name="Vírgula 8 7 2 2 3" xfId="7150"/>
    <cellStyle name="Vírgula 8 7 2 2 3 2" xfId="12092"/>
    <cellStyle name="Vírgula 8 7 2 2 4" xfId="8658"/>
    <cellStyle name="Vírgula 8 7 2 2 5" xfId="3696"/>
    <cellStyle name="Vírgula 8 7 2 3" xfId="4590"/>
    <cellStyle name="Vírgula 8 7 2 3 2" xfId="9574"/>
    <cellStyle name="Vírgula 8 7 2 4" xfId="6321"/>
    <cellStyle name="Vírgula 8 7 2 4 2" xfId="11263"/>
    <cellStyle name="Vírgula 8 7 2 5" xfId="7829"/>
    <cellStyle name="Vírgula 8 7 2 6" xfId="2867"/>
    <cellStyle name="Vírgula 8 7 3" xfId="2062"/>
    <cellStyle name="Vírgula 8 7 3 2" xfId="5420"/>
    <cellStyle name="Vírgula 8 7 3 2 2" xfId="10404"/>
    <cellStyle name="Vírgula 8 7 3 3" xfId="7149"/>
    <cellStyle name="Vírgula 8 7 3 3 2" xfId="12091"/>
    <cellStyle name="Vírgula 8 7 3 4" xfId="8657"/>
    <cellStyle name="Vírgula 8 7 3 5" xfId="3695"/>
    <cellStyle name="Vírgula 8 7 4" xfId="4207"/>
    <cellStyle name="Vírgula 8 7 4 2" xfId="9193"/>
    <cellStyle name="Vírgula 8 7 5" xfId="5954"/>
    <cellStyle name="Vírgula 8 7 5 2" xfId="10896"/>
    <cellStyle name="Vírgula 8 7 6" xfId="7462"/>
    <cellStyle name="Vírgula 8 7 7" xfId="2500"/>
    <cellStyle name="Vírgula 8 8" xfId="431"/>
    <cellStyle name="Vírgula 8 8 2" xfId="1053"/>
    <cellStyle name="Vírgula 8 8 2 2" xfId="2065"/>
    <cellStyle name="Vírgula 8 8 2 2 2" xfId="5423"/>
    <cellStyle name="Vírgula 8 8 2 2 2 2" xfId="10407"/>
    <cellStyle name="Vírgula 8 8 2 2 3" xfId="7152"/>
    <cellStyle name="Vírgula 8 8 2 2 3 2" xfId="12094"/>
    <cellStyle name="Vírgula 8 8 2 2 4" xfId="8660"/>
    <cellStyle name="Vírgula 8 8 2 2 5" xfId="3698"/>
    <cellStyle name="Vírgula 8 8 2 3" xfId="4485"/>
    <cellStyle name="Vírgula 8 8 2 3 2" xfId="9470"/>
    <cellStyle name="Vírgula 8 8 2 4" xfId="6227"/>
    <cellStyle name="Vírgula 8 8 2 4 2" xfId="11169"/>
    <cellStyle name="Vírgula 8 8 2 5" xfId="7735"/>
    <cellStyle name="Vírgula 8 8 2 6" xfId="2773"/>
    <cellStyle name="Vírgula 8 8 3" xfId="2064"/>
    <cellStyle name="Vírgula 8 8 3 2" xfId="5422"/>
    <cellStyle name="Vírgula 8 8 3 2 2" xfId="10406"/>
    <cellStyle name="Vírgula 8 8 3 3" xfId="7151"/>
    <cellStyle name="Vírgula 8 8 3 3 2" xfId="12093"/>
    <cellStyle name="Vírgula 8 8 3 4" xfId="8659"/>
    <cellStyle name="Vírgula 8 8 3 5" xfId="3697"/>
    <cellStyle name="Vírgula 8 8 4" xfId="4004"/>
    <cellStyle name="Vírgula 8 8 4 2" xfId="9083"/>
    <cellStyle name="Vírgula 8 8 5" xfId="5770"/>
    <cellStyle name="Vírgula 8 8 5 2" xfId="10712"/>
    <cellStyle name="Vírgula 8 8 6" xfId="7278"/>
    <cellStyle name="Vírgula 8 8 7" xfId="2316"/>
    <cellStyle name="Vírgula 8 9" xfId="906"/>
    <cellStyle name="Vírgula 8 9 2" xfId="2066"/>
    <cellStyle name="Vírgula 8 9 2 2" xfId="5424"/>
    <cellStyle name="Vírgula 8 9 2 2 2" xfId="10408"/>
    <cellStyle name="Vírgula 8 9 2 3" xfId="7153"/>
    <cellStyle name="Vírgula 8 9 2 3 2" xfId="12095"/>
    <cellStyle name="Vírgula 8 9 2 4" xfId="8661"/>
    <cellStyle name="Vírgula 8 9 2 5" xfId="3699"/>
    <cellStyle name="Vírgula 8 9 3" xfId="4348"/>
    <cellStyle name="Vírgula 8 9 3 2" xfId="9334"/>
    <cellStyle name="Vírgula 8 9 4" xfId="6092"/>
    <cellStyle name="Vírgula 8 9 4 2" xfId="11034"/>
    <cellStyle name="Vírgula 8 9 5" xfId="7600"/>
    <cellStyle name="Vírgula 8 9 6" xfId="2638"/>
    <cellStyle name="Vírgula 9" xfId="6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1344060</xdr:colOff>
      <xdr:row>0</xdr:row>
      <xdr:rowOff>106135</xdr:rowOff>
    </xdr:from>
    <xdr:to>
      <xdr:col>4</xdr:col>
      <xdr:colOff>1905000</xdr:colOff>
      <xdr:row>2</xdr:row>
      <xdr:rowOff>219041</xdr:rowOff>
    </xdr:to>
    <xdr:pic>
      <xdr:nvPicPr>
        <xdr:cNvPr id="5" name="Imagem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3035" y="106135"/>
          <a:ext cx="560940" cy="4558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1319212</xdr:colOff>
      <xdr:row>0</xdr:row>
      <xdr:rowOff>71438</xdr:rowOff>
    </xdr:from>
    <xdr:to>
      <xdr:col>2</xdr:col>
      <xdr:colOff>1952626</xdr:colOff>
      <xdr:row>1</xdr:row>
      <xdr:rowOff>234402</xdr:rowOff>
    </xdr:to>
    <xdr:pic>
      <xdr:nvPicPr>
        <xdr:cNvPr id="7" name="Imagem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5037" y="71438"/>
          <a:ext cx="633414" cy="515389"/>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1"/>
  <sheetViews>
    <sheetView showGridLines="0" tabSelected="1" view="pageBreakPreview" topLeftCell="A68" zoomScale="85" zoomScaleNormal="70" zoomScaleSheetLayoutView="85" workbookViewId="0">
      <selection activeCell="B1" sqref="B1:J100"/>
    </sheetView>
  </sheetViews>
  <sheetFormatPr defaultRowHeight="12.75" outlineLevelRow="1"/>
  <cols>
    <col min="1" max="1" width="9" style="64"/>
    <col min="2" max="2" width="8.625" style="33" customWidth="1"/>
    <col min="3" max="3" width="13.375" style="33" customWidth="1"/>
    <col min="4" max="4" width="11.375" style="33" customWidth="1"/>
    <col min="5" max="5" width="67.875" style="34" customWidth="1"/>
    <col min="6" max="6" width="6.625" style="32" customWidth="1"/>
    <col min="7" max="7" width="11.5" style="39" customWidth="1"/>
    <col min="8" max="8" width="13.875" style="20" customWidth="1"/>
    <col min="9" max="9" width="13.875" style="59" customWidth="1"/>
    <col min="10" max="10" width="15.625" style="59" customWidth="1"/>
    <col min="11" max="11" width="9" style="64"/>
    <col min="12" max="13" width="11" style="59" customWidth="1"/>
    <col min="14" max="15" width="13.5" style="64" customWidth="1"/>
    <col min="16" max="16" width="4.125" style="64" customWidth="1"/>
    <col min="17" max="18" width="11" style="64" customWidth="1"/>
    <col min="19" max="20" width="13.125" style="64" customWidth="1"/>
    <col min="21" max="16384" width="9" style="59"/>
  </cols>
  <sheetData>
    <row r="1" spans="2:20" ht="12.75" customHeight="1">
      <c r="B1" s="192" t="s">
        <v>35</v>
      </c>
      <c r="C1" s="193"/>
      <c r="D1" s="193"/>
      <c r="E1" s="193"/>
      <c r="F1" s="193"/>
      <c r="G1" s="193"/>
      <c r="H1" s="193"/>
      <c r="I1" s="193"/>
      <c r="J1" s="194"/>
    </row>
    <row r="2" spans="2:20" ht="14.25" customHeight="1">
      <c r="B2" s="195"/>
      <c r="C2" s="196"/>
      <c r="D2" s="196"/>
      <c r="E2" s="196"/>
      <c r="F2" s="196"/>
      <c r="G2" s="196"/>
      <c r="H2" s="196"/>
      <c r="I2" s="196"/>
      <c r="J2" s="197"/>
      <c r="L2" s="64"/>
    </row>
    <row r="3" spans="2:20" ht="24" customHeight="1" thickBot="1">
      <c r="B3" s="198"/>
      <c r="C3" s="199"/>
      <c r="D3" s="199"/>
      <c r="E3" s="199"/>
      <c r="F3" s="199"/>
      <c r="G3" s="199"/>
      <c r="H3" s="199"/>
      <c r="I3" s="199"/>
      <c r="J3" s="200"/>
      <c r="L3" s="64"/>
    </row>
    <row r="4" spans="2:20">
      <c r="B4" s="116"/>
      <c r="C4" s="117"/>
      <c r="D4" s="117"/>
      <c r="E4" s="118"/>
      <c r="F4" s="118"/>
      <c r="G4" s="119"/>
      <c r="H4" s="119"/>
      <c r="I4" s="118"/>
      <c r="J4" s="120"/>
      <c r="L4" s="64"/>
    </row>
    <row r="5" spans="2:20">
      <c r="B5" s="121" t="s">
        <v>49</v>
      </c>
      <c r="C5" s="52"/>
      <c r="D5" s="52"/>
      <c r="E5" s="30"/>
      <c r="F5" s="42"/>
      <c r="G5" s="40"/>
      <c r="H5" s="23"/>
      <c r="I5" s="18"/>
      <c r="J5" s="46"/>
      <c r="L5" s="64"/>
    </row>
    <row r="6" spans="2:20" ht="20.100000000000001" customHeight="1">
      <c r="B6" s="121" t="s">
        <v>133</v>
      </c>
      <c r="C6" s="52"/>
      <c r="D6" s="52"/>
      <c r="E6" s="30"/>
      <c r="F6" s="42"/>
      <c r="G6" s="40"/>
      <c r="H6" s="23"/>
      <c r="I6" s="18"/>
      <c r="J6" s="46"/>
      <c r="L6" s="64"/>
    </row>
    <row r="7" spans="2:20" ht="20.100000000000001" customHeight="1">
      <c r="B7" s="121" t="s">
        <v>38</v>
      </c>
      <c r="C7" s="52"/>
      <c r="D7" s="52"/>
      <c r="E7" s="30"/>
      <c r="F7" s="66"/>
      <c r="G7" s="122"/>
      <c r="H7" s="123"/>
      <c r="I7" s="48"/>
      <c r="J7" s="124"/>
      <c r="L7" s="64"/>
    </row>
    <row r="8" spans="2:20" ht="20.100000000000001" customHeight="1">
      <c r="B8" s="121"/>
      <c r="C8" s="38"/>
      <c r="D8" s="38"/>
      <c r="E8" s="38"/>
      <c r="F8" s="38"/>
      <c r="G8" s="38"/>
      <c r="H8" s="38"/>
      <c r="I8" s="38"/>
      <c r="J8" s="125">
        <v>0.2039</v>
      </c>
      <c r="L8" s="64"/>
    </row>
    <row r="9" spans="2:20" ht="20.100000000000001" customHeight="1">
      <c r="B9" s="169"/>
      <c r="C9" s="165"/>
      <c r="D9" s="165"/>
      <c r="E9" s="165" t="s">
        <v>1</v>
      </c>
      <c r="F9" s="165"/>
      <c r="G9" s="166"/>
      <c r="H9" s="167"/>
      <c r="I9" s="168" t="s">
        <v>149</v>
      </c>
      <c r="J9" s="170">
        <f>I88</f>
        <v>302940.88</v>
      </c>
      <c r="L9" s="64"/>
    </row>
    <row r="10" spans="2:20" ht="20.100000000000001" customHeight="1" thickBot="1">
      <c r="B10" s="171"/>
      <c r="C10" s="53"/>
      <c r="D10" s="53"/>
      <c r="E10" s="51"/>
      <c r="F10" s="53"/>
      <c r="G10" s="24"/>
      <c r="H10" s="25"/>
      <c r="I10" s="38"/>
      <c r="J10" s="172"/>
      <c r="L10" s="64"/>
    </row>
    <row r="11" spans="2:20" ht="39.75" customHeight="1" thickBot="1">
      <c r="B11" s="29" t="s">
        <v>2</v>
      </c>
      <c r="C11" s="27" t="s">
        <v>3</v>
      </c>
      <c r="D11" s="27" t="s">
        <v>4</v>
      </c>
      <c r="E11" s="27" t="s">
        <v>5</v>
      </c>
      <c r="F11" s="56" t="s">
        <v>22</v>
      </c>
      <c r="G11" s="57" t="s">
        <v>6</v>
      </c>
      <c r="H11" s="47" t="s">
        <v>24</v>
      </c>
      <c r="I11" s="47" t="s">
        <v>25</v>
      </c>
      <c r="J11" s="28" t="s">
        <v>7</v>
      </c>
      <c r="L11" s="146" t="s">
        <v>41</v>
      </c>
      <c r="M11" s="147" t="s">
        <v>43</v>
      </c>
      <c r="N11" s="146" t="s">
        <v>45</v>
      </c>
      <c r="O11" s="147" t="s">
        <v>46</v>
      </c>
      <c r="P11" s="42"/>
      <c r="Q11" s="146" t="s">
        <v>42</v>
      </c>
      <c r="R11" s="147" t="s">
        <v>44</v>
      </c>
      <c r="S11" s="146" t="s">
        <v>47</v>
      </c>
      <c r="T11" s="147" t="s">
        <v>48</v>
      </c>
    </row>
    <row r="12" spans="2:20" ht="20.100000000000001" customHeight="1">
      <c r="B12" s="173"/>
      <c r="C12" s="66"/>
      <c r="D12" s="66"/>
      <c r="E12" s="19"/>
      <c r="F12" s="66"/>
      <c r="G12" s="22"/>
      <c r="H12" s="21"/>
      <c r="I12" s="31"/>
      <c r="J12" s="124"/>
      <c r="L12" s="64"/>
    </row>
    <row r="13" spans="2:20" ht="20.100000000000001" customHeight="1" thickBot="1">
      <c r="B13" s="174">
        <v>1</v>
      </c>
      <c r="C13" s="54"/>
      <c r="D13" s="54"/>
      <c r="E13" s="37" t="s">
        <v>19</v>
      </c>
      <c r="F13" s="37"/>
      <c r="G13" s="26"/>
      <c r="H13" s="45"/>
      <c r="I13" s="45"/>
      <c r="J13" s="175">
        <f>I16</f>
        <v>4247.2699999999995</v>
      </c>
      <c r="L13" s="64"/>
    </row>
    <row r="14" spans="2:20" ht="20.100000000000001" customHeight="1" outlineLevel="1">
      <c r="B14" s="176" t="s">
        <v>8</v>
      </c>
      <c r="C14" s="67">
        <v>4813</v>
      </c>
      <c r="D14" s="58" t="s">
        <v>28</v>
      </c>
      <c r="E14" s="36" t="s">
        <v>153</v>
      </c>
      <c r="F14" s="67" t="s">
        <v>16</v>
      </c>
      <c r="G14" s="65">
        <v>1.5</v>
      </c>
      <c r="H14" s="65">
        <v>225</v>
      </c>
      <c r="I14" s="68">
        <f>TRUNC((H14*(1+$J$8)),2)</f>
        <v>270.87</v>
      </c>
      <c r="J14" s="177">
        <f>TRUNC((G14*I14),2)</f>
        <v>406.3</v>
      </c>
      <c r="L14" s="148"/>
      <c r="M14" s="149"/>
      <c r="N14" s="145" t="str">
        <f>IF(L14&gt;I14,"PREÇO MAIOR","")</f>
        <v/>
      </c>
      <c r="O14" s="35" t="str">
        <f>IF(M14&gt;J14,"TOTAL MAIOR","")</f>
        <v/>
      </c>
      <c r="P14" s="156"/>
      <c r="Q14" s="148"/>
      <c r="R14" s="149"/>
      <c r="S14" s="145" t="str">
        <f>IF(Q14&gt;I14,"PREÇO MAIOR","")</f>
        <v/>
      </c>
      <c r="T14" s="35" t="str">
        <f>IF(R14&gt;J14,"TOTAL MAIOR","")</f>
        <v/>
      </c>
    </row>
    <row r="15" spans="2:20" s="41" customFormat="1" ht="20.25" customHeight="1" outlineLevel="1">
      <c r="B15" s="176" t="s">
        <v>148</v>
      </c>
      <c r="C15" s="107">
        <v>98532</v>
      </c>
      <c r="D15" s="63" t="s">
        <v>28</v>
      </c>
      <c r="E15" s="50" t="s">
        <v>147</v>
      </c>
      <c r="F15" s="63" t="s">
        <v>9</v>
      </c>
      <c r="G15" s="65">
        <v>37</v>
      </c>
      <c r="H15" s="65">
        <v>86.23</v>
      </c>
      <c r="I15" s="68">
        <f>TRUNC((H15*(1+$J$8)),2)</f>
        <v>103.81</v>
      </c>
      <c r="J15" s="177">
        <f>TRUNC((G15*I15),2)</f>
        <v>3840.97</v>
      </c>
      <c r="K15" s="64"/>
      <c r="L15" s="154"/>
      <c r="M15" s="155"/>
      <c r="Q15" s="154"/>
      <c r="R15" s="155"/>
    </row>
    <row r="16" spans="2:20" s="91" customFormat="1" ht="18.75" customHeight="1" outlineLevel="1">
      <c r="B16" s="178"/>
      <c r="C16" s="43"/>
      <c r="D16" s="43"/>
      <c r="E16" s="43"/>
      <c r="F16" s="43"/>
      <c r="G16" s="2"/>
      <c r="H16" s="3" t="s">
        <v>18</v>
      </c>
      <c r="I16" s="201">
        <f>SUM(J14:J15)</f>
        <v>4247.2699999999995</v>
      </c>
      <c r="J16" s="202"/>
      <c r="L16" s="152"/>
      <c r="M16" s="153"/>
      <c r="Q16" s="152"/>
      <c r="R16" s="153"/>
    </row>
    <row r="17" spans="2:18" s="91" customFormat="1" ht="18.75" customHeight="1" outlineLevel="1">
      <c r="B17" s="179"/>
      <c r="C17" s="126"/>
      <c r="D17" s="126"/>
      <c r="E17" s="126"/>
      <c r="F17" s="126"/>
      <c r="G17" s="158"/>
      <c r="H17" s="127"/>
      <c r="I17" s="128"/>
      <c r="J17" s="180"/>
      <c r="L17" s="152"/>
      <c r="M17" s="153"/>
      <c r="Q17" s="152"/>
      <c r="R17" s="153"/>
    </row>
    <row r="18" spans="2:18" s="91" customFormat="1" ht="18.75" customHeight="1" outlineLevel="1">
      <c r="B18" s="174">
        <v>2</v>
      </c>
      <c r="C18" s="54"/>
      <c r="D18" s="54"/>
      <c r="E18" s="37" t="s">
        <v>143</v>
      </c>
      <c r="F18" s="37"/>
      <c r="G18" s="45"/>
      <c r="H18" s="45"/>
      <c r="I18" s="45"/>
      <c r="J18" s="175">
        <f>I28</f>
        <v>39853.660000000003</v>
      </c>
      <c r="L18" s="152"/>
      <c r="M18" s="153"/>
      <c r="Q18" s="152"/>
      <c r="R18" s="153"/>
    </row>
    <row r="19" spans="2:18" s="91" customFormat="1" ht="16.5" customHeight="1" outlineLevel="1">
      <c r="B19" s="181" t="s">
        <v>10</v>
      </c>
      <c r="C19" s="159"/>
      <c r="D19" s="159"/>
      <c r="E19" s="160" t="s">
        <v>57</v>
      </c>
      <c r="F19" s="160"/>
      <c r="G19" s="161"/>
      <c r="H19" s="161"/>
      <c r="I19" s="161"/>
      <c r="J19" s="182"/>
      <c r="L19" s="152"/>
      <c r="M19" s="153"/>
      <c r="Q19" s="152"/>
      <c r="R19" s="153"/>
    </row>
    <row r="20" spans="2:18" s="91" customFormat="1" ht="21" customHeight="1" outlineLevel="1">
      <c r="B20" s="183" t="s">
        <v>59</v>
      </c>
      <c r="C20" s="63">
        <v>97635</v>
      </c>
      <c r="D20" s="63" t="s">
        <v>28</v>
      </c>
      <c r="E20" s="69" t="s">
        <v>50</v>
      </c>
      <c r="F20" s="63" t="s">
        <v>12</v>
      </c>
      <c r="G20" s="65">
        <v>93.38</v>
      </c>
      <c r="H20" s="65">
        <v>13.9</v>
      </c>
      <c r="I20" s="68">
        <f t="shared" ref="I20:I22" si="0">TRUNC((H20*(1+$J$8)),2)</f>
        <v>16.73</v>
      </c>
      <c r="J20" s="177">
        <f t="shared" ref="J20:J22" si="1">TRUNC((G20*I20),2)</f>
        <v>1562.24</v>
      </c>
      <c r="L20" s="152"/>
      <c r="M20" s="153"/>
      <c r="Q20" s="152"/>
      <c r="R20" s="153"/>
    </row>
    <row r="21" spans="2:18" s="91" customFormat="1" ht="25.5" outlineLevel="1">
      <c r="B21" s="183" t="s">
        <v>60</v>
      </c>
      <c r="C21" s="63">
        <v>87640</v>
      </c>
      <c r="D21" s="63" t="s">
        <v>28</v>
      </c>
      <c r="E21" s="69" t="s">
        <v>134</v>
      </c>
      <c r="F21" s="63" t="s">
        <v>12</v>
      </c>
      <c r="G21" s="65">
        <v>93.38</v>
      </c>
      <c r="H21" s="65">
        <v>39.090000000000003</v>
      </c>
      <c r="I21" s="68">
        <f t="shared" si="0"/>
        <v>47.06</v>
      </c>
      <c r="J21" s="177">
        <f t="shared" si="1"/>
        <v>4394.46</v>
      </c>
      <c r="L21" s="152"/>
      <c r="M21" s="153"/>
      <c r="Q21" s="152"/>
      <c r="R21" s="153"/>
    </row>
    <row r="22" spans="2:18" s="91" customFormat="1" ht="25.5" outlineLevel="1">
      <c r="B22" s="183" t="s">
        <v>61</v>
      </c>
      <c r="C22" s="63">
        <v>102494</v>
      </c>
      <c r="D22" s="63" t="s">
        <v>28</v>
      </c>
      <c r="E22" s="93" t="s">
        <v>135</v>
      </c>
      <c r="F22" s="67" t="s">
        <v>12</v>
      </c>
      <c r="G22" s="65">
        <v>261.38</v>
      </c>
      <c r="H22" s="65">
        <v>44.57</v>
      </c>
      <c r="I22" s="68">
        <f t="shared" si="0"/>
        <v>53.65</v>
      </c>
      <c r="J22" s="177">
        <f t="shared" si="1"/>
        <v>14023.03</v>
      </c>
      <c r="L22" s="152"/>
      <c r="M22" s="153"/>
      <c r="Q22" s="152"/>
      <c r="R22" s="153"/>
    </row>
    <row r="23" spans="2:18" s="91" customFormat="1" ht="24.75" customHeight="1" outlineLevel="1">
      <c r="B23" s="183" t="s">
        <v>62</v>
      </c>
      <c r="C23" s="63">
        <v>99814</v>
      </c>
      <c r="D23" s="92" t="s">
        <v>28</v>
      </c>
      <c r="E23" s="93" t="s">
        <v>56</v>
      </c>
      <c r="F23" s="67" t="s">
        <v>16</v>
      </c>
      <c r="G23" s="65">
        <v>168</v>
      </c>
      <c r="H23" s="65">
        <v>1.67</v>
      </c>
      <c r="I23" s="68">
        <f t="shared" ref="I23" si="2">TRUNC((H23*(1+$J$8)),2)</f>
        <v>2.0099999999999998</v>
      </c>
      <c r="J23" s="177">
        <f t="shared" ref="J23" si="3">TRUNC((G23*I23),2)</f>
        <v>337.68</v>
      </c>
      <c r="L23" s="152"/>
      <c r="M23" s="153"/>
      <c r="Q23" s="152"/>
      <c r="R23" s="153"/>
    </row>
    <row r="24" spans="2:18" s="91" customFormat="1" ht="17.25" customHeight="1" outlineLevel="1">
      <c r="B24" s="184" t="s">
        <v>53</v>
      </c>
      <c r="C24" s="55"/>
      <c r="D24" s="162"/>
      <c r="E24" s="163" t="s">
        <v>58</v>
      </c>
      <c r="F24" s="159"/>
      <c r="G24" s="164"/>
      <c r="H24" s="164"/>
      <c r="I24" s="161"/>
      <c r="J24" s="182"/>
      <c r="L24" s="152"/>
      <c r="M24" s="153"/>
      <c r="Q24" s="152"/>
      <c r="R24" s="153"/>
    </row>
    <row r="25" spans="2:18" s="91" customFormat="1" ht="21.75" customHeight="1" outlineLevel="1">
      <c r="B25" s="183" t="s">
        <v>63</v>
      </c>
      <c r="C25" s="63">
        <v>88315</v>
      </c>
      <c r="D25" s="106" t="s">
        <v>28</v>
      </c>
      <c r="E25" s="93" t="s">
        <v>131</v>
      </c>
      <c r="F25" s="67" t="s">
        <v>76</v>
      </c>
      <c r="G25" s="65">
        <v>2</v>
      </c>
      <c r="H25" s="65">
        <v>23.84</v>
      </c>
      <c r="I25" s="68">
        <f>TRUNC((H25*(1+$J$8)),2)</f>
        <v>28.7</v>
      </c>
      <c r="J25" s="177">
        <f>TRUNC((G25*I25),2)</f>
        <v>57.4</v>
      </c>
      <c r="L25" s="152"/>
      <c r="M25" s="153"/>
      <c r="Q25" s="152"/>
      <c r="R25" s="153"/>
    </row>
    <row r="26" spans="2:18" s="91" customFormat="1" ht="28.5" customHeight="1" outlineLevel="1">
      <c r="B26" s="183" t="s">
        <v>64</v>
      </c>
      <c r="C26" s="63">
        <v>88252</v>
      </c>
      <c r="D26" s="106" t="s">
        <v>28</v>
      </c>
      <c r="E26" s="93" t="s">
        <v>77</v>
      </c>
      <c r="F26" s="67" t="s">
        <v>76</v>
      </c>
      <c r="G26" s="65">
        <v>2</v>
      </c>
      <c r="H26" s="65">
        <v>19.87</v>
      </c>
      <c r="I26" s="68">
        <f>TRUNC((H26*(1+$J$8)),2)</f>
        <v>23.92</v>
      </c>
      <c r="J26" s="177">
        <f>TRUNC((G26*I26),2)</f>
        <v>47.84</v>
      </c>
      <c r="L26" s="152"/>
      <c r="M26" s="153"/>
      <c r="Q26" s="152"/>
      <c r="R26" s="153"/>
    </row>
    <row r="27" spans="2:18" s="91" customFormat="1" ht="69" customHeight="1" outlineLevel="1">
      <c r="B27" s="183" t="s">
        <v>80</v>
      </c>
      <c r="C27" s="67">
        <v>99837</v>
      </c>
      <c r="D27" s="106" t="s">
        <v>28</v>
      </c>
      <c r="E27" s="50" t="s">
        <v>132</v>
      </c>
      <c r="F27" s="106" t="s">
        <v>13</v>
      </c>
      <c r="G27" s="65">
        <v>25.8</v>
      </c>
      <c r="H27" s="65">
        <v>625.59</v>
      </c>
      <c r="I27" s="68">
        <f>TRUNC((H27*(1+$J$8)),2)</f>
        <v>753.14</v>
      </c>
      <c r="J27" s="177">
        <f>TRUNC((G27*I27),2)</f>
        <v>19431.009999999998</v>
      </c>
      <c r="L27" s="152"/>
      <c r="M27" s="153"/>
      <c r="Q27" s="152"/>
      <c r="R27" s="153"/>
    </row>
    <row r="28" spans="2:18" s="91" customFormat="1" ht="18.75" customHeight="1" outlineLevel="1">
      <c r="B28" s="178"/>
      <c r="C28" s="43"/>
      <c r="D28" s="43"/>
      <c r="E28" s="43"/>
      <c r="F28" s="43"/>
      <c r="G28" s="2"/>
      <c r="H28" s="3" t="s">
        <v>18</v>
      </c>
      <c r="I28" s="201">
        <f>SUM(J20:J27)</f>
        <v>39853.660000000003</v>
      </c>
      <c r="J28" s="202"/>
      <c r="L28" s="152"/>
      <c r="M28" s="153"/>
      <c r="Q28" s="152"/>
      <c r="R28" s="153"/>
    </row>
    <row r="29" spans="2:18" s="91" customFormat="1" ht="18.75" customHeight="1" outlineLevel="1">
      <c r="B29" s="179"/>
      <c r="C29" s="126"/>
      <c r="D29" s="126"/>
      <c r="E29" s="126"/>
      <c r="F29" s="126"/>
      <c r="G29" s="158"/>
      <c r="H29" s="127"/>
      <c r="I29" s="128"/>
      <c r="J29" s="180"/>
      <c r="L29" s="152"/>
      <c r="M29" s="153"/>
      <c r="Q29" s="152"/>
      <c r="R29" s="153"/>
    </row>
    <row r="30" spans="2:18" s="91" customFormat="1" ht="18.75" customHeight="1" outlineLevel="1">
      <c r="B30" s="174">
        <v>3</v>
      </c>
      <c r="C30" s="54"/>
      <c r="D30" s="54"/>
      <c r="E30" s="37" t="s">
        <v>54</v>
      </c>
      <c r="F30" s="37"/>
      <c r="G30" s="45"/>
      <c r="H30" s="45"/>
      <c r="I30" s="45"/>
      <c r="J30" s="175">
        <f>I37</f>
        <v>5879.34</v>
      </c>
      <c r="L30" s="152"/>
      <c r="M30" s="153"/>
      <c r="Q30" s="152"/>
      <c r="R30" s="153"/>
    </row>
    <row r="31" spans="2:18" s="91" customFormat="1" ht="23.25" customHeight="1" outlineLevel="1">
      <c r="B31" s="183" t="s">
        <v>11</v>
      </c>
      <c r="C31" s="63">
        <v>99814</v>
      </c>
      <c r="D31" s="92" t="s">
        <v>28</v>
      </c>
      <c r="E31" s="93" t="s">
        <v>66</v>
      </c>
      <c r="F31" s="67" t="s">
        <v>16</v>
      </c>
      <c r="G31" s="65">
        <v>38.15</v>
      </c>
      <c r="H31" s="65">
        <v>1.67</v>
      </c>
      <c r="I31" s="68">
        <f t="shared" ref="I31:I36" si="4">TRUNC((H31*(1+$J$8)),2)</f>
        <v>2.0099999999999998</v>
      </c>
      <c r="J31" s="177">
        <f t="shared" ref="J31:J36" si="5">TRUNC((G31*I31),2)</f>
        <v>76.680000000000007</v>
      </c>
      <c r="L31" s="152"/>
      <c r="M31" s="153"/>
      <c r="Q31" s="152"/>
      <c r="R31" s="153"/>
    </row>
    <row r="32" spans="2:18" s="91" customFormat="1" ht="33.75" customHeight="1" outlineLevel="1">
      <c r="B32" s="183" t="s">
        <v>14</v>
      </c>
      <c r="C32" s="63">
        <v>102494</v>
      </c>
      <c r="D32" s="63" t="s">
        <v>28</v>
      </c>
      <c r="E32" s="93" t="s">
        <v>82</v>
      </c>
      <c r="F32" s="67" t="s">
        <v>12</v>
      </c>
      <c r="G32" s="65">
        <v>9.51</v>
      </c>
      <c r="H32" s="65">
        <v>44.57</v>
      </c>
      <c r="I32" s="68">
        <f t="shared" si="4"/>
        <v>53.65</v>
      </c>
      <c r="J32" s="177">
        <f t="shared" si="5"/>
        <v>510.21</v>
      </c>
      <c r="L32" s="152"/>
      <c r="M32" s="153"/>
      <c r="Q32" s="152"/>
      <c r="R32" s="153"/>
    </row>
    <row r="33" spans="2:18" s="91" customFormat="1" ht="33.75" customHeight="1" outlineLevel="1">
      <c r="B33" s="183" t="s">
        <v>81</v>
      </c>
      <c r="C33" s="63">
        <v>100722</v>
      </c>
      <c r="D33" s="63" t="s">
        <v>28</v>
      </c>
      <c r="E33" s="93" t="s">
        <v>129</v>
      </c>
      <c r="F33" s="67" t="s">
        <v>12</v>
      </c>
      <c r="G33" s="65">
        <v>17.46</v>
      </c>
      <c r="H33" s="65">
        <v>20.85</v>
      </c>
      <c r="I33" s="68">
        <f t="shared" ref="I33" si="6">TRUNC((H33*(1+$J$8)),2)</f>
        <v>25.1</v>
      </c>
      <c r="J33" s="177">
        <f t="shared" ref="J33" si="7">TRUNC((G33*I33),2)</f>
        <v>438.24</v>
      </c>
      <c r="L33" s="152"/>
      <c r="M33" s="153"/>
      <c r="Q33" s="152"/>
      <c r="R33" s="153"/>
    </row>
    <row r="34" spans="2:18" s="91" customFormat="1" ht="38.25" outlineLevel="1">
      <c r="B34" s="183" t="s">
        <v>67</v>
      </c>
      <c r="C34" s="63">
        <v>100752</v>
      </c>
      <c r="D34" s="63" t="s">
        <v>28</v>
      </c>
      <c r="E34" s="93" t="s">
        <v>136</v>
      </c>
      <c r="F34" s="67" t="s">
        <v>12</v>
      </c>
      <c r="G34" s="65">
        <v>17.46</v>
      </c>
      <c r="H34" s="65">
        <v>40.49</v>
      </c>
      <c r="I34" s="68">
        <f t="shared" si="4"/>
        <v>48.74</v>
      </c>
      <c r="J34" s="177">
        <f t="shared" si="5"/>
        <v>851</v>
      </c>
      <c r="L34" s="152"/>
      <c r="M34" s="153"/>
      <c r="Q34" s="152"/>
      <c r="R34" s="153"/>
    </row>
    <row r="35" spans="2:18" s="91" customFormat="1" ht="23.25" customHeight="1" outlineLevel="1">
      <c r="B35" s="183" t="s">
        <v>68</v>
      </c>
      <c r="C35" s="63">
        <v>100717</v>
      </c>
      <c r="D35" s="63" t="s">
        <v>28</v>
      </c>
      <c r="E35" s="93" t="s">
        <v>137</v>
      </c>
      <c r="F35" s="67" t="s">
        <v>12</v>
      </c>
      <c r="G35" s="65">
        <v>1.24</v>
      </c>
      <c r="H35" s="65">
        <v>8.4</v>
      </c>
      <c r="I35" s="68">
        <f t="shared" si="4"/>
        <v>10.11</v>
      </c>
      <c r="J35" s="177">
        <f t="shared" si="5"/>
        <v>12.53</v>
      </c>
      <c r="L35" s="152"/>
      <c r="M35" s="153"/>
      <c r="Q35" s="152"/>
      <c r="R35" s="153"/>
    </row>
    <row r="36" spans="2:18" s="91" customFormat="1" ht="23.25" customHeight="1" outlineLevel="1">
      <c r="B36" s="183" t="s">
        <v>130</v>
      </c>
      <c r="C36" s="63">
        <v>100701</v>
      </c>
      <c r="D36" s="63" t="s">
        <v>28</v>
      </c>
      <c r="E36" s="93" t="s">
        <v>83</v>
      </c>
      <c r="F36" s="67" t="s">
        <v>12</v>
      </c>
      <c r="G36" s="65">
        <v>8.11</v>
      </c>
      <c r="H36" s="65">
        <v>408.73</v>
      </c>
      <c r="I36" s="68">
        <f t="shared" si="4"/>
        <v>492.07</v>
      </c>
      <c r="J36" s="177">
        <f t="shared" si="5"/>
        <v>3990.68</v>
      </c>
      <c r="L36" s="152"/>
      <c r="M36" s="153"/>
      <c r="Q36" s="152"/>
      <c r="R36" s="153"/>
    </row>
    <row r="37" spans="2:18" s="91" customFormat="1" ht="18.75" customHeight="1" outlineLevel="1">
      <c r="B37" s="178"/>
      <c r="C37" s="43"/>
      <c r="D37" s="43"/>
      <c r="E37" s="43"/>
      <c r="F37" s="43"/>
      <c r="G37" s="2"/>
      <c r="H37" s="3" t="s">
        <v>18</v>
      </c>
      <c r="I37" s="201">
        <f>SUM(J31:J36)</f>
        <v>5879.34</v>
      </c>
      <c r="J37" s="202"/>
      <c r="L37" s="152"/>
      <c r="M37" s="153"/>
      <c r="Q37" s="152"/>
      <c r="R37" s="153"/>
    </row>
    <row r="38" spans="2:18" s="91" customFormat="1" ht="18.75" customHeight="1" outlineLevel="1">
      <c r="B38" s="179"/>
      <c r="C38" s="126"/>
      <c r="D38" s="126"/>
      <c r="E38" s="126"/>
      <c r="F38" s="126"/>
      <c r="G38" s="158"/>
      <c r="H38" s="127"/>
      <c r="I38" s="128"/>
      <c r="J38" s="180"/>
      <c r="L38" s="152"/>
      <c r="M38" s="153"/>
      <c r="Q38" s="152"/>
      <c r="R38" s="153"/>
    </row>
    <row r="39" spans="2:18" s="91" customFormat="1" ht="18.75" customHeight="1" outlineLevel="1">
      <c r="B39" s="174">
        <v>4</v>
      </c>
      <c r="C39" s="54"/>
      <c r="D39" s="54"/>
      <c r="E39" s="37" t="s">
        <v>70</v>
      </c>
      <c r="F39" s="37"/>
      <c r="G39" s="45"/>
      <c r="H39" s="45"/>
      <c r="I39" s="45"/>
      <c r="J39" s="175">
        <f>I45</f>
        <v>109787.70000000001</v>
      </c>
      <c r="L39" s="152"/>
      <c r="M39" s="153"/>
      <c r="Q39" s="152"/>
      <c r="R39" s="153"/>
    </row>
    <row r="40" spans="2:18" s="91" customFormat="1" ht="24.75" customHeight="1" outlineLevel="1">
      <c r="B40" s="183" t="s">
        <v>71</v>
      </c>
      <c r="C40" s="63">
        <v>99814</v>
      </c>
      <c r="D40" s="92" t="s">
        <v>28</v>
      </c>
      <c r="E40" s="93" t="s">
        <v>69</v>
      </c>
      <c r="F40" s="67" t="s">
        <v>16</v>
      </c>
      <c r="G40" s="65">
        <v>1057.1199999999999</v>
      </c>
      <c r="H40" s="65">
        <v>1.67</v>
      </c>
      <c r="I40" s="68">
        <f t="shared" ref="I40:I41" si="8">TRUNC((H40*(1+$J$8)),2)</f>
        <v>2.0099999999999998</v>
      </c>
      <c r="J40" s="177">
        <f t="shared" ref="J40:J41" si="9">TRUNC((G40*I40),2)</f>
        <v>2124.81</v>
      </c>
      <c r="L40" s="152"/>
      <c r="M40" s="153"/>
      <c r="Q40" s="152"/>
      <c r="R40" s="153"/>
    </row>
    <row r="41" spans="2:18" s="91" customFormat="1" ht="24.75" customHeight="1" outlineLevel="1">
      <c r="B41" s="183" t="s">
        <v>72</v>
      </c>
      <c r="C41" s="63">
        <v>102494</v>
      </c>
      <c r="D41" s="63" t="s">
        <v>28</v>
      </c>
      <c r="E41" s="93" t="s">
        <v>135</v>
      </c>
      <c r="F41" s="67" t="s">
        <v>12</v>
      </c>
      <c r="G41" s="65">
        <v>1057.1199999999999</v>
      </c>
      <c r="H41" s="65">
        <v>44.57</v>
      </c>
      <c r="I41" s="68">
        <f t="shared" si="8"/>
        <v>53.65</v>
      </c>
      <c r="J41" s="177">
        <f t="shared" si="9"/>
        <v>56714.48</v>
      </c>
      <c r="L41" s="152"/>
      <c r="M41" s="153"/>
      <c r="Q41" s="152"/>
      <c r="R41" s="153"/>
    </row>
    <row r="42" spans="2:18" s="91" customFormat="1" ht="18.75" customHeight="1" outlineLevel="1">
      <c r="B42" s="183" t="s">
        <v>73</v>
      </c>
      <c r="C42" s="67">
        <v>99855</v>
      </c>
      <c r="D42" s="106" t="s">
        <v>28</v>
      </c>
      <c r="E42" s="50" t="s">
        <v>139</v>
      </c>
      <c r="F42" s="106" t="s">
        <v>13</v>
      </c>
      <c r="G42" s="65">
        <v>362</v>
      </c>
      <c r="H42" s="65">
        <v>112.97</v>
      </c>
      <c r="I42" s="68">
        <f>TRUNC((H42*(1+$J$8)),2)</f>
        <v>136</v>
      </c>
      <c r="J42" s="177">
        <f>TRUNC((G42*I42),2)</f>
        <v>49232</v>
      </c>
      <c r="L42" s="152"/>
      <c r="M42" s="153"/>
      <c r="Q42" s="152"/>
      <c r="R42" s="153"/>
    </row>
    <row r="43" spans="2:18" s="91" customFormat="1" ht="25.5" outlineLevel="1">
      <c r="B43" s="183" t="s">
        <v>138</v>
      </c>
      <c r="C43" s="67">
        <v>100727</v>
      </c>
      <c r="D43" s="106" t="s">
        <v>28</v>
      </c>
      <c r="E43" s="50" t="s">
        <v>141</v>
      </c>
      <c r="F43" s="67" t="s">
        <v>12</v>
      </c>
      <c r="G43" s="65">
        <f>TRUNC((3.1415*0.04*G42),2)</f>
        <v>45.48</v>
      </c>
      <c r="H43" s="65">
        <v>14.23</v>
      </c>
      <c r="I43" s="68">
        <f>TRUNC((H43*(1+$J$8)),2)</f>
        <v>17.13</v>
      </c>
      <c r="J43" s="177">
        <f>TRUNC((G43*I43),2)</f>
        <v>779.07</v>
      </c>
      <c r="L43" s="152"/>
      <c r="M43" s="153"/>
      <c r="Q43" s="152"/>
      <c r="R43" s="153"/>
    </row>
    <row r="44" spans="2:18" s="91" customFormat="1" ht="25.5" outlineLevel="1">
      <c r="B44" s="183" t="s">
        <v>140</v>
      </c>
      <c r="C44" s="67">
        <v>100729</v>
      </c>
      <c r="D44" s="106" t="s">
        <v>28</v>
      </c>
      <c r="E44" s="50" t="s">
        <v>142</v>
      </c>
      <c r="F44" s="67" t="s">
        <v>12</v>
      </c>
      <c r="G44" s="65">
        <f>TRUNC((3.1415*0.04*G42),2)</f>
        <v>45.48</v>
      </c>
      <c r="H44" s="65">
        <v>17.12</v>
      </c>
      <c r="I44" s="68">
        <f>TRUNC((H44*(1+$J$8)),2)</f>
        <v>20.61</v>
      </c>
      <c r="J44" s="177">
        <f>TRUNC((G44*I44),2)</f>
        <v>937.34</v>
      </c>
      <c r="L44" s="152"/>
      <c r="M44" s="153"/>
      <c r="Q44" s="152"/>
      <c r="R44" s="153"/>
    </row>
    <row r="45" spans="2:18" s="91" customFormat="1" ht="18.75" customHeight="1" outlineLevel="1">
      <c r="B45" s="178"/>
      <c r="C45" s="43"/>
      <c r="D45" s="43"/>
      <c r="E45" s="43"/>
      <c r="F45" s="43"/>
      <c r="G45" s="2"/>
      <c r="H45" s="3" t="s">
        <v>18</v>
      </c>
      <c r="I45" s="201">
        <f>SUM(J40:J44)</f>
        <v>109787.70000000001</v>
      </c>
      <c r="J45" s="202"/>
      <c r="L45" s="152"/>
      <c r="M45" s="153"/>
      <c r="Q45" s="152"/>
      <c r="R45" s="153"/>
    </row>
    <row r="46" spans="2:18" s="91" customFormat="1" ht="18.75" customHeight="1" outlineLevel="1">
      <c r="B46" s="179"/>
      <c r="C46" s="126"/>
      <c r="D46" s="126"/>
      <c r="E46" s="126"/>
      <c r="F46" s="126"/>
      <c r="G46" s="158"/>
      <c r="H46" s="127"/>
      <c r="I46" s="128"/>
      <c r="J46" s="180"/>
      <c r="L46" s="152"/>
      <c r="M46" s="153"/>
      <c r="Q46" s="152"/>
      <c r="R46" s="153"/>
    </row>
    <row r="47" spans="2:18" s="91" customFormat="1" ht="18.75" customHeight="1" outlineLevel="1">
      <c r="B47" s="174">
        <v>5</v>
      </c>
      <c r="C47" s="54"/>
      <c r="D47" s="54"/>
      <c r="E47" s="37" t="s">
        <v>55</v>
      </c>
      <c r="F47" s="37"/>
      <c r="G47" s="45"/>
      <c r="H47" s="45"/>
      <c r="I47" s="45"/>
      <c r="J47" s="175">
        <f>I57</f>
        <v>39773.53</v>
      </c>
      <c r="L47" s="152"/>
      <c r="M47" s="153"/>
      <c r="Q47" s="152"/>
      <c r="R47" s="153"/>
    </row>
    <row r="48" spans="2:18" s="91" customFormat="1" ht="26.25" customHeight="1" outlineLevel="1">
      <c r="B48" s="183" t="s">
        <v>85</v>
      </c>
      <c r="C48" s="63">
        <v>97625</v>
      </c>
      <c r="D48" s="63" t="s">
        <v>28</v>
      </c>
      <c r="E48" s="69" t="s">
        <v>94</v>
      </c>
      <c r="F48" s="63" t="s">
        <v>84</v>
      </c>
      <c r="G48" s="65">
        <v>0.5</v>
      </c>
      <c r="H48" s="65">
        <v>46.96</v>
      </c>
      <c r="I48" s="68">
        <f t="shared" ref="I48" si="10">TRUNC((H48*(1+$J$8)),2)</f>
        <v>56.53</v>
      </c>
      <c r="J48" s="177">
        <f t="shared" ref="J48" si="11">TRUNC((G48*I48),2)</f>
        <v>28.26</v>
      </c>
      <c r="L48" s="152"/>
      <c r="M48" s="153"/>
      <c r="Q48" s="152"/>
      <c r="R48" s="153"/>
    </row>
    <row r="49" spans="2:20" s="91" customFormat="1" ht="25.5" outlineLevel="1">
      <c r="B49" s="183" t="s">
        <v>86</v>
      </c>
      <c r="C49" s="63">
        <v>87630</v>
      </c>
      <c r="D49" s="63" t="s">
        <v>28</v>
      </c>
      <c r="E49" s="69" t="s">
        <v>145</v>
      </c>
      <c r="F49" s="63" t="s">
        <v>12</v>
      </c>
      <c r="G49" s="65">
        <v>101.29</v>
      </c>
      <c r="H49" s="65">
        <v>33.19</v>
      </c>
      <c r="I49" s="68">
        <f t="shared" ref="I49:I50" si="12">TRUNC((H49*(1+$J$8)),2)</f>
        <v>39.950000000000003</v>
      </c>
      <c r="J49" s="177">
        <f t="shared" ref="J49:J50" si="13">TRUNC((G49*I49),2)</f>
        <v>4046.53</v>
      </c>
      <c r="L49" s="152"/>
      <c r="M49" s="153"/>
      <c r="Q49" s="152"/>
      <c r="R49" s="153"/>
    </row>
    <row r="50" spans="2:20" s="91" customFormat="1" ht="25.5" outlineLevel="1">
      <c r="B50" s="183" t="s">
        <v>87</v>
      </c>
      <c r="C50" s="63">
        <v>102494</v>
      </c>
      <c r="D50" s="63" t="s">
        <v>28</v>
      </c>
      <c r="E50" s="93" t="s">
        <v>95</v>
      </c>
      <c r="F50" s="67" t="s">
        <v>12</v>
      </c>
      <c r="G50" s="65">
        <v>120.75</v>
      </c>
      <c r="H50" s="65">
        <v>44.57</v>
      </c>
      <c r="I50" s="68">
        <f t="shared" si="12"/>
        <v>53.65</v>
      </c>
      <c r="J50" s="177">
        <f t="shared" si="13"/>
        <v>6478.23</v>
      </c>
      <c r="L50" s="152"/>
      <c r="M50" s="153"/>
      <c r="Q50" s="152"/>
      <c r="R50" s="153"/>
    </row>
    <row r="51" spans="2:20" s="91" customFormat="1" ht="25.5" outlineLevel="1">
      <c r="B51" s="183" t="s">
        <v>88</v>
      </c>
      <c r="C51" s="63">
        <v>88309</v>
      </c>
      <c r="D51" s="106" t="s">
        <v>28</v>
      </c>
      <c r="E51" s="93" t="s">
        <v>78</v>
      </c>
      <c r="F51" s="67" t="s">
        <v>76</v>
      </c>
      <c r="G51" s="65">
        <v>8</v>
      </c>
      <c r="H51" s="65">
        <v>23.98</v>
      </c>
      <c r="I51" s="68">
        <f>TRUNC((H51*(1+$J$8)),2)</f>
        <v>28.86</v>
      </c>
      <c r="J51" s="177">
        <f>TRUNC((G51*I51),2)</f>
        <v>230.88</v>
      </c>
      <c r="L51" s="152"/>
      <c r="M51" s="153"/>
      <c r="Q51" s="152"/>
      <c r="R51" s="153"/>
    </row>
    <row r="52" spans="2:20" s="91" customFormat="1" ht="25.5" outlineLevel="1">
      <c r="B52" s="183" t="s">
        <v>89</v>
      </c>
      <c r="C52" s="63">
        <v>88252</v>
      </c>
      <c r="D52" s="106" t="s">
        <v>28</v>
      </c>
      <c r="E52" s="93" t="s">
        <v>79</v>
      </c>
      <c r="F52" s="67" t="s">
        <v>76</v>
      </c>
      <c r="G52" s="65">
        <v>8</v>
      </c>
      <c r="H52" s="65">
        <v>19.87</v>
      </c>
      <c r="I52" s="68">
        <f>TRUNC((H52*(1+$J$8)),2)</f>
        <v>23.92</v>
      </c>
      <c r="J52" s="177">
        <f>TRUNC((G52*I52),2)</f>
        <v>191.36</v>
      </c>
      <c r="L52" s="152"/>
      <c r="M52" s="153"/>
      <c r="Q52" s="152"/>
      <c r="R52" s="153"/>
    </row>
    <row r="53" spans="2:20" s="91" customFormat="1" ht="63.75" outlineLevel="1">
      <c r="B53" s="183" t="s">
        <v>90</v>
      </c>
      <c r="C53" s="67">
        <v>99837</v>
      </c>
      <c r="D53" s="106" t="s">
        <v>28</v>
      </c>
      <c r="E53" s="50" t="s">
        <v>132</v>
      </c>
      <c r="F53" s="106" t="s">
        <v>13</v>
      </c>
      <c r="G53" s="65">
        <v>32</v>
      </c>
      <c r="H53" s="65">
        <v>625.59</v>
      </c>
      <c r="I53" s="68">
        <f>TRUNC((H53*(1+$J$8)),2)</f>
        <v>753.14</v>
      </c>
      <c r="J53" s="177">
        <f>TRUNC((G53*I53),2)</f>
        <v>24100.48</v>
      </c>
      <c r="L53" s="152"/>
      <c r="M53" s="153"/>
      <c r="Q53" s="152"/>
      <c r="R53" s="153"/>
    </row>
    <row r="54" spans="2:20" s="91" customFormat="1" ht="25.5" outlineLevel="1">
      <c r="B54" s="183" t="s">
        <v>91</v>
      </c>
      <c r="C54" s="67">
        <v>99855</v>
      </c>
      <c r="D54" s="106" t="s">
        <v>28</v>
      </c>
      <c r="E54" s="50" t="s">
        <v>146</v>
      </c>
      <c r="F54" s="106" t="s">
        <v>13</v>
      </c>
      <c r="G54" s="65">
        <v>11.6</v>
      </c>
      <c r="H54" s="65">
        <v>112.57</v>
      </c>
      <c r="I54" s="68">
        <f>TRUNC((H54*(1+$J$8)),2)</f>
        <v>135.52000000000001</v>
      </c>
      <c r="J54" s="177">
        <f>TRUNC((G54*I54),2)</f>
        <v>1572.03</v>
      </c>
      <c r="L54" s="152"/>
      <c r="M54" s="153"/>
      <c r="Q54" s="152"/>
      <c r="R54" s="153"/>
    </row>
    <row r="55" spans="2:20" s="91" customFormat="1" ht="21" customHeight="1" outlineLevel="1">
      <c r="B55" s="183" t="s">
        <v>92</v>
      </c>
      <c r="C55" s="63">
        <v>99814</v>
      </c>
      <c r="D55" s="92" t="s">
        <v>28</v>
      </c>
      <c r="E55" s="93" t="s">
        <v>150</v>
      </c>
      <c r="F55" s="67" t="s">
        <v>16</v>
      </c>
      <c r="G55" s="65">
        <v>102.35</v>
      </c>
      <c r="H55" s="65">
        <v>9.49</v>
      </c>
      <c r="I55" s="68">
        <f t="shared" ref="I55" si="14">TRUNC((H55*(1+$J$8)),2)</f>
        <v>11.42</v>
      </c>
      <c r="J55" s="177">
        <f t="shared" ref="J55" si="15">TRUNC((G55*I55),2)</f>
        <v>1168.83</v>
      </c>
      <c r="L55" s="152"/>
      <c r="M55" s="153"/>
      <c r="Q55" s="152"/>
      <c r="R55" s="153"/>
    </row>
    <row r="56" spans="2:20" s="91" customFormat="1" ht="21" customHeight="1" outlineLevel="1">
      <c r="B56" s="183" t="s">
        <v>93</v>
      </c>
      <c r="C56" s="67">
        <v>102215</v>
      </c>
      <c r="D56" s="106" t="s">
        <v>28</v>
      </c>
      <c r="E56" s="50" t="s">
        <v>96</v>
      </c>
      <c r="F56" s="106" t="s">
        <v>12</v>
      </c>
      <c r="G56" s="65">
        <v>102.35</v>
      </c>
      <c r="H56" s="65">
        <v>15.89</v>
      </c>
      <c r="I56" s="68">
        <f>TRUNC((H56*(1+$J$8)),2)</f>
        <v>19.12</v>
      </c>
      <c r="J56" s="177">
        <f>TRUNC((G56*I56),2)</f>
        <v>1956.93</v>
      </c>
      <c r="L56" s="152"/>
      <c r="M56" s="153"/>
      <c r="Q56" s="152"/>
      <c r="R56" s="153"/>
    </row>
    <row r="57" spans="2:20" s="91" customFormat="1" ht="18.75" customHeight="1" outlineLevel="1">
      <c r="B57" s="178"/>
      <c r="C57" s="43"/>
      <c r="D57" s="43"/>
      <c r="E57" s="43"/>
      <c r="F57" s="43"/>
      <c r="G57" s="2"/>
      <c r="H57" s="3" t="s">
        <v>18</v>
      </c>
      <c r="I57" s="201">
        <f>SUM(J48:J56)</f>
        <v>39773.53</v>
      </c>
      <c r="J57" s="202"/>
      <c r="L57" s="152"/>
      <c r="M57" s="153"/>
      <c r="Q57" s="152"/>
      <c r="R57" s="153"/>
    </row>
    <row r="58" spans="2:20" ht="20.100000000000001" customHeight="1" outlineLevel="1">
      <c r="B58" s="173"/>
      <c r="C58" s="66"/>
      <c r="D58" s="66"/>
      <c r="E58" s="19"/>
      <c r="F58" s="66"/>
      <c r="G58" s="22"/>
      <c r="H58" s="21"/>
      <c r="I58" s="44"/>
      <c r="J58" s="124"/>
      <c r="K58" s="91"/>
      <c r="L58" s="152"/>
      <c r="M58" s="124"/>
      <c r="Q58" s="152"/>
      <c r="R58" s="124"/>
    </row>
    <row r="59" spans="2:20" ht="20.100000000000001" customHeight="1">
      <c r="B59" s="174">
        <v>6</v>
      </c>
      <c r="C59" s="54"/>
      <c r="D59" s="54"/>
      <c r="E59" s="37" t="s">
        <v>17</v>
      </c>
      <c r="F59" s="37"/>
      <c r="G59" s="45"/>
      <c r="H59" s="45"/>
      <c r="I59" s="45"/>
      <c r="J59" s="175">
        <f>I66</f>
        <v>35871.070000000007</v>
      </c>
      <c r="K59" s="91"/>
      <c r="L59" s="152"/>
      <c r="M59" s="124"/>
      <c r="Q59" s="152"/>
      <c r="R59" s="124"/>
    </row>
    <row r="60" spans="2:20" s="64" customFormat="1" ht="30.75" customHeight="1" outlineLevel="1">
      <c r="B60" s="183" t="s">
        <v>97</v>
      </c>
      <c r="C60" s="63">
        <v>97635</v>
      </c>
      <c r="D60" s="63" t="s">
        <v>28</v>
      </c>
      <c r="E60" s="69" t="s">
        <v>50</v>
      </c>
      <c r="F60" s="63" t="s">
        <v>12</v>
      </c>
      <c r="G60" s="65">
        <v>274</v>
      </c>
      <c r="H60" s="65">
        <v>13.9</v>
      </c>
      <c r="I60" s="68">
        <f t="shared" ref="I60" si="16">TRUNC((H60*(1+$J$8)),2)</f>
        <v>16.73</v>
      </c>
      <c r="J60" s="177">
        <f t="shared" ref="J60" si="17">TRUNC((G60*I60),2)</f>
        <v>4584.0200000000004</v>
      </c>
      <c r="K60" s="91"/>
      <c r="L60" s="150"/>
      <c r="M60" s="151"/>
      <c r="N60" s="145" t="str">
        <f t="shared" ref="N60:N61" si="18">IF(L60&gt;I60,"PREÇO MAIOR","")</f>
        <v/>
      </c>
      <c r="O60" s="35" t="str">
        <f t="shared" ref="O60:O61" si="19">IF(M60&gt;J60,"TOTAL MAIOR","")</f>
        <v/>
      </c>
      <c r="P60" s="156"/>
      <c r="Q60" s="150"/>
      <c r="R60" s="151"/>
      <c r="S60" s="145" t="str">
        <f t="shared" ref="S60:S61" si="20">IF(Q60&gt;I60,"PREÇO MAIOR","")</f>
        <v/>
      </c>
      <c r="T60" s="35" t="str">
        <f t="shared" ref="T60:T61" si="21">IF(R60&gt;J60,"TOTAL MAIOR","")</f>
        <v/>
      </c>
    </row>
    <row r="61" spans="2:20" s="41" customFormat="1" ht="25.5" outlineLevel="1">
      <c r="B61" s="183" t="s">
        <v>98</v>
      </c>
      <c r="C61" s="63">
        <v>92396</v>
      </c>
      <c r="D61" s="63" t="s">
        <v>28</v>
      </c>
      <c r="E61" s="69" t="s">
        <v>40</v>
      </c>
      <c r="F61" s="63" t="s">
        <v>12</v>
      </c>
      <c r="G61" s="65">
        <v>274</v>
      </c>
      <c r="H61" s="65">
        <v>57.17</v>
      </c>
      <c r="I61" s="68">
        <f t="shared" ref="I61" si="22">TRUNC((H61*(1+$J$8)),2)</f>
        <v>68.819999999999993</v>
      </c>
      <c r="J61" s="177">
        <f t="shared" ref="J61" si="23">TRUNC((G61*I61),2)</f>
        <v>18856.68</v>
      </c>
      <c r="K61" s="91"/>
      <c r="L61" s="150"/>
      <c r="M61" s="151"/>
      <c r="N61" s="145" t="str">
        <f t="shared" si="18"/>
        <v/>
      </c>
      <c r="O61" s="35" t="str">
        <f t="shared" si="19"/>
        <v/>
      </c>
      <c r="P61" s="156"/>
      <c r="Q61" s="150"/>
      <c r="R61" s="151"/>
      <c r="S61" s="145" t="str">
        <f t="shared" si="20"/>
        <v/>
      </c>
      <c r="T61" s="35" t="str">
        <f t="shared" si="21"/>
        <v/>
      </c>
    </row>
    <row r="62" spans="2:20" s="41" customFormat="1" ht="24" customHeight="1" outlineLevel="1">
      <c r="B62" s="183" t="s">
        <v>116</v>
      </c>
      <c r="C62" s="63">
        <v>88252</v>
      </c>
      <c r="D62" s="63" t="s">
        <v>28</v>
      </c>
      <c r="E62" s="69" t="s">
        <v>127</v>
      </c>
      <c r="F62" s="63" t="s">
        <v>76</v>
      </c>
      <c r="G62" s="65">
        <v>16</v>
      </c>
      <c r="H62" s="65">
        <v>19.87</v>
      </c>
      <c r="I62" s="68">
        <f t="shared" ref="I62:I65" si="24">TRUNC((H62*(1+$J$8)),2)</f>
        <v>23.92</v>
      </c>
      <c r="J62" s="177">
        <f t="shared" ref="J62:J65" si="25">TRUNC((G62*I62),2)</f>
        <v>382.72</v>
      </c>
      <c r="K62" s="91"/>
      <c r="L62" s="152"/>
      <c r="M62" s="124"/>
      <c r="N62" s="31"/>
      <c r="O62" s="31"/>
      <c r="P62" s="31"/>
      <c r="Q62" s="152"/>
      <c r="R62" s="124"/>
      <c r="S62" s="31"/>
      <c r="T62" s="31"/>
    </row>
    <row r="63" spans="2:20" s="41" customFormat="1" ht="27.75" customHeight="1" outlineLevel="1">
      <c r="B63" s="183" t="s">
        <v>117</v>
      </c>
      <c r="C63" s="63">
        <v>83716</v>
      </c>
      <c r="D63" s="63" t="s">
        <v>28</v>
      </c>
      <c r="E63" s="69" t="s">
        <v>125</v>
      </c>
      <c r="F63" s="63" t="s">
        <v>9</v>
      </c>
      <c r="G63" s="65">
        <v>7</v>
      </c>
      <c r="H63" s="65">
        <v>518.82000000000005</v>
      </c>
      <c r="I63" s="68">
        <f t="shared" si="24"/>
        <v>624.6</v>
      </c>
      <c r="J63" s="177">
        <f t="shared" si="25"/>
        <v>4372.2</v>
      </c>
      <c r="K63" s="91"/>
      <c r="L63" s="152"/>
      <c r="M63" s="124"/>
      <c r="N63" s="31"/>
      <c r="O63" s="31"/>
      <c r="P63" s="31"/>
      <c r="Q63" s="152"/>
      <c r="R63" s="124"/>
      <c r="S63" s="31"/>
      <c r="T63" s="31"/>
    </row>
    <row r="64" spans="2:20" s="41" customFormat="1" ht="23.25" customHeight="1" outlineLevel="1">
      <c r="B64" s="183" t="s">
        <v>118</v>
      </c>
      <c r="C64" s="63">
        <v>97935</v>
      </c>
      <c r="D64" s="63" t="s">
        <v>28</v>
      </c>
      <c r="E64" s="69" t="s">
        <v>124</v>
      </c>
      <c r="F64" s="63" t="s">
        <v>9</v>
      </c>
      <c r="G64" s="65">
        <v>5</v>
      </c>
      <c r="H64" s="65">
        <v>613.5</v>
      </c>
      <c r="I64" s="68">
        <f t="shared" si="24"/>
        <v>738.59</v>
      </c>
      <c r="J64" s="177">
        <f t="shared" si="25"/>
        <v>3692.95</v>
      </c>
      <c r="K64" s="91"/>
      <c r="L64" s="152"/>
      <c r="M64" s="124"/>
      <c r="N64" s="31"/>
      <c r="O64" s="31"/>
      <c r="P64" s="31"/>
      <c r="Q64" s="152"/>
      <c r="R64" s="124"/>
      <c r="S64" s="31"/>
      <c r="T64" s="31"/>
    </row>
    <row r="65" spans="2:20" s="41" customFormat="1" ht="30.75" customHeight="1" outlineLevel="1">
      <c r="B65" s="183" t="s">
        <v>119</v>
      </c>
      <c r="C65" s="63">
        <v>95567</v>
      </c>
      <c r="D65" s="63" t="s">
        <v>28</v>
      </c>
      <c r="E65" s="69" t="s">
        <v>123</v>
      </c>
      <c r="F65" s="63" t="s">
        <v>13</v>
      </c>
      <c r="G65" s="65">
        <v>50</v>
      </c>
      <c r="H65" s="65">
        <v>66.16</v>
      </c>
      <c r="I65" s="68">
        <f t="shared" si="24"/>
        <v>79.650000000000006</v>
      </c>
      <c r="J65" s="177">
        <f t="shared" si="25"/>
        <v>3982.5</v>
      </c>
      <c r="K65" s="91"/>
      <c r="L65" s="152"/>
      <c r="M65" s="124"/>
      <c r="N65" s="31"/>
      <c r="O65" s="31"/>
      <c r="P65" s="31"/>
      <c r="Q65" s="152"/>
      <c r="R65" s="124"/>
      <c r="S65" s="31"/>
      <c r="T65" s="31"/>
    </row>
    <row r="66" spans="2:20" ht="20.100000000000001" customHeight="1" outlineLevel="1">
      <c r="B66" s="178"/>
      <c r="C66" s="43"/>
      <c r="D66" s="43"/>
      <c r="E66" s="43"/>
      <c r="F66" s="43"/>
      <c r="G66" s="2"/>
      <c r="H66" s="3" t="s">
        <v>18</v>
      </c>
      <c r="I66" s="201">
        <f>SUM(J60:J65)</f>
        <v>35871.070000000007</v>
      </c>
      <c r="J66" s="202"/>
      <c r="K66" s="91"/>
      <c r="L66" s="152"/>
      <c r="M66" s="124"/>
      <c r="Q66" s="152"/>
      <c r="R66" s="124"/>
    </row>
    <row r="67" spans="2:20" s="64" customFormat="1" ht="20.100000000000001" customHeight="1" outlineLevel="1">
      <c r="B67" s="173"/>
      <c r="C67" s="66"/>
      <c r="D67" s="66"/>
      <c r="E67" s="19"/>
      <c r="F67" s="66"/>
      <c r="G67" s="22"/>
      <c r="H67" s="21"/>
      <c r="I67" s="44"/>
      <c r="J67" s="124"/>
      <c r="K67" s="91"/>
      <c r="L67" s="152"/>
      <c r="M67" s="124"/>
      <c r="Q67" s="152"/>
      <c r="R67" s="124"/>
    </row>
    <row r="68" spans="2:20" ht="20.100000000000001" customHeight="1">
      <c r="B68" s="174">
        <v>7</v>
      </c>
      <c r="C68" s="54"/>
      <c r="D68" s="54"/>
      <c r="E68" s="37" t="s">
        <v>74</v>
      </c>
      <c r="F68" s="37"/>
      <c r="G68" s="45"/>
      <c r="H68" s="45"/>
      <c r="I68" s="45"/>
      <c r="J68" s="175">
        <f>I79</f>
        <v>61318.239999999998</v>
      </c>
      <c r="K68" s="91"/>
      <c r="L68" s="152"/>
      <c r="M68" s="124"/>
      <c r="Q68" s="152"/>
      <c r="R68" s="124"/>
    </row>
    <row r="69" spans="2:20" s="41" customFormat="1" ht="15.75" customHeight="1" outlineLevel="1">
      <c r="B69" s="184" t="s">
        <v>104</v>
      </c>
      <c r="C69" s="55"/>
      <c r="D69" s="55"/>
      <c r="E69" s="60" t="s">
        <v>0</v>
      </c>
      <c r="F69" s="35"/>
      <c r="G69" s="65"/>
      <c r="H69" s="65"/>
      <c r="I69" s="68"/>
      <c r="J69" s="177"/>
      <c r="K69" s="91"/>
      <c r="L69" s="154"/>
      <c r="M69" s="155"/>
      <c r="Q69" s="154"/>
      <c r="R69" s="155"/>
    </row>
    <row r="70" spans="2:20" s="41" customFormat="1" ht="17.25" customHeight="1" outlineLevel="1">
      <c r="B70" s="183" t="s">
        <v>105</v>
      </c>
      <c r="C70" s="63">
        <v>91844</v>
      </c>
      <c r="D70" s="63" t="s">
        <v>28</v>
      </c>
      <c r="E70" s="69" t="s">
        <v>51</v>
      </c>
      <c r="F70" s="63" t="s">
        <v>13</v>
      </c>
      <c r="G70" s="65">
        <v>380</v>
      </c>
      <c r="H70" s="65">
        <v>6.98</v>
      </c>
      <c r="I70" s="68">
        <f t="shared" ref="I70:I73" si="26">TRUNC((H70*(1+$J$8)),2)</f>
        <v>8.4</v>
      </c>
      <c r="J70" s="177">
        <f t="shared" ref="J70:J73" si="27">TRUNC((G70*I70),2)</f>
        <v>3192</v>
      </c>
      <c r="K70" s="64"/>
      <c r="L70" s="150"/>
      <c r="M70" s="151"/>
      <c r="N70" s="145" t="str">
        <f t="shared" ref="N70:N71" si="28">IF(L70&gt;I70,"PREÇO MAIOR","")</f>
        <v/>
      </c>
      <c r="O70" s="35" t="str">
        <f t="shared" ref="O70:O71" si="29">IF(M70&gt;J70,"TOTAL MAIOR","")</f>
        <v/>
      </c>
      <c r="P70" s="156"/>
      <c r="Q70" s="150"/>
      <c r="R70" s="151"/>
      <c r="S70" s="145" t="str">
        <f t="shared" ref="S70:S71" si="30">IF(Q70&gt;I70,"PREÇO MAIOR","")</f>
        <v/>
      </c>
      <c r="T70" s="35" t="str">
        <f t="shared" ref="T70:T71" si="31">IF(R70&gt;J70,"TOTAL MAIOR","")</f>
        <v/>
      </c>
    </row>
    <row r="71" spans="2:20" s="41" customFormat="1" ht="18.75" customHeight="1" outlineLevel="1">
      <c r="B71" s="183" t="s">
        <v>106</v>
      </c>
      <c r="C71" s="63">
        <v>43104</v>
      </c>
      <c r="D71" s="63" t="s">
        <v>28</v>
      </c>
      <c r="E71" s="69" t="s">
        <v>126</v>
      </c>
      <c r="F71" s="63" t="s">
        <v>9</v>
      </c>
      <c r="G71" s="65">
        <v>23</v>
      </c>
      <c r="H71" s="65">
        <v>569.96</v>
      </c>
      <c r="I71" s="68">
        <f t="shared" si="26"/>
        <v>686.17</v>
      </c>
      <c r="J71" s="177">
        <f t="shared" si="27"/>
        <v>15781.91</v>
      </c>
      <c r="K71" s="64"/>
      <c r="L71" s="150"/>
      <c r="M71" s="151"/>
      <c r="N71" s="145" t="str">
        <f t="shared" si="28"/>
        <v/>
      </c>
      <c r="O71" s="35" t="str">
        <f t="shared" si="29"/>
        <v/>
      </c>
      <c r="P71" s="156"/>
      <c r="Q71" s="150"/>
      <c r="R71" s="151"/>
      <c r="S71" s="145" t="str">
        <f t="shared" si="30"/>
        <v/>
      </c>
      <c r="T71" s="35" t="str">
        <f t="shared" si="31"/>
        <v/>
      </c>
    </row>
    <row r="72" spans="2:20" s="41" customFormat="1" ht="15.75" customHeight="1" outlineLevel="1">
      <c r="B72" s="184" t="s">
        <v>107</v>
      </c>
      <c r="C72" s="55"/>
      <c r="D72" s="185"/>
      <c r="E72" s="60" t="s">
        <v>23</v>
      </c>
      <c r="F72" s="61"/>
      <c r="G72" s="65"/>
      <c r="H72" s="65"/>
      <c r="I72" s="68"/>
      <c r="J72" s="177"/>
      <c r="K72" s="64"/>
      <c r="L72" s="154"/>
      <c r="M72" s="155"/>
      <c r="Q72" s="154"/>
      <c r="R72" s="155"/>
    </row>
    <row r="73" spans="2:20" s="41" customFormat="1" ht="30" customHeight="1" outlineLevel="1">
      <c r="B73" s="183" t="s">
        <v>108</v>
      </c>
      <c r="C73" s="63">
        <v>91929</v>
      </c>
      <c r="D73" s="63" t="s">
        <v>28</v>
      </c>
      <c r="E73" s="69" t="s">
        <v>102</v>
      </c>
      <c r="F73" s="63" t="s">
        <v>13</v>
      </c>
      <c r="G73" s="65">
        <v>623</v>
      </c>
      <c r="H73" s="65">
        <v>8.0299999999999994</v>
      </c>
      <c r="I73" s="68">
        <f t="shared" si="26"/>
        <v>9.66</v>
      </c>
      <c r="J73" s="177">
        <f t="shared" si="27"/>
        <v>6018.18</v>
      </c>
      <c r="K73" s="64"/>
      <c r="L73" s="150"/>
      <c r="M73" s="151"/>
      <c r="N73" s="145" t="str">
        <f t="shared" ref="N73" si="32">IF(L73&gt;I73,"PREÇO MAIOR","")</f>
        <v/>
      </c>
      <c r="O73" s="35" t="str">
        <f t="shared" ref="O73" si="33">IF(M73&gt;J73,"TOTAL MAIOR","")</f>
        <v/>
      </c>
      <c r="P73" s="156"/>
      <c r="Q73" s="150"/>
      <c r="R73" s="151"/>
      <c r="S73" s="145" t="str">
        <f t="shared" ref="S73" si="34">IF(Q73&gt;I73,"PREÇO MAIOR","")</f>
        <v/>
      </c>
      <c r="T73" s="35" t="str">
        <f t="shared" ref="T73" si="35">IF(R73&gt;J73,"TOTAL MAIOR","")</f>
        <v/>
      </c>
    </row>
    <row r="74" spans="2:20" s="41" customFormat="1" ht="17.25" customHeight="1" outlineLevel="1">
      <c r="B74" s="184" t="s">
        <v>109</v>
      </c>
      <c r="C74" s="55"/>
      <c r="D74" s="185"/>
      <c r="E74" s="60" t="s">
        <v>103</v>
      </c>
      <c r="F74" s="61"/>
      <c r="G74" s="65"/>
      <c r="H74" s="65"/>
      <c r="I74" s="68"/>
      <c r="J74" s="177"/>
      <c r="K74" s="64"/>
      <c r="L74" s="152"/>
      <c r="M74" s="124"/>
      <c r="N74" s="31"/>
      <c r="O74" s="31"/>
      <c r="P74" s="31"/>
      <c r="Q74" s="152"/>
      <c r="R74" s="124"/>
      <c r="S74" s="31"/>
      <c r="T74" s="31"/>
    </row>
    <row r="75" spans="2:20" s="41" customFormat="1" ht="89.25" outlineLevel="1">
      <c r="B75" s="183" t="s">
        <v>110</v>
      </c>
      <c r="C75" s="106"/>
      <c r="D75" s="106" t="s">
        <v>39</v>
      </c>
      <c r="E75" s="50" t="s">
        <v>120</v>
      </c>
      <c r="F75" s="63" t="s">
        <v>9</v>
      </c>
      <c r="G75" s="157">
        <v>21</v>
      </c>
      <c r="H75" s="65">
        <v>1354.7132999999999</v>
      </c>
      <c r="I75" s="68">
        <f t="shared" ref="I75:I77" si="36">TRUNC((H75*(1+$J$8)),2)</f>
        <v>1630.93</v>
      </c>
      <c r="J75" s="177">
        <f t="shared" ref="J75:J78" si="37">TRUNC((G75*I75),2)</f>
        <v>34249.53</v>
      </c>
      <c r="K75" s="64"/>
      <c r="L75" s="152"/>
      <c r="M75" s="124"/>
      <c r="N75" s="31"/>
      <c r="O75" s="31"/>
      <c r="P75" s="31"/>
      <c r="Q75" s="152"/>
      <c r="R75" s="124"/>
      <c r="S75" s="31"/>
      <c r="T75" s="31"/>
    </row>
    <row r="76" spans="2:20" s="41" customFormat="1" ht="30" customHeight="1" outlineLevel="1">
      <c r="B76" s="183" t="s">
        <v>111</v>
      </c>
      <c r="C76" s="106"/>
      <c r="D76" s="106" t="s">
        <v>39</v>
      </c>
      <c r="E76" s="50" t="s">
        <v>114</v>
      </c>
      <c r="F76" s="63" t="s">
        <v>9</v>
      </c>
      <c r="G76" s="157">
        <v>2</v>
      </c>
      <c r="H76" s="65">
        <v>607.16480000000001</v>
      </c>
      <c r="I76" s="68">
        <f t="shared" ref="I76" si="38">TRUNC((H76*(1+$J$8)),2)</f>
        <v>730.96</v>
      </c>
      <c r="J76" s="177">
        <f t="shared" ref="J76" si="39">TRUNC((G76*I76),2)</f>
        <v>1461.92</v>
      </c>
      <c r="K76" s="64"/>
      <c r="L76" s="152"/>
      <c r="M76" s="124"/>
      <c r="N76" s="31"/>
      <c r="O76" s="31"/>
      <c r="P76" s="31"/>
      <c r="Q76" s="152"/>
      <c r="R76" s="124"/>
      <c r="S76" s="31"/>
      <c r="T76" s="31"/>
    </row>
    <row r="77" spans="2:20" s="41" customFormat="1" ht="30" customHeight="1" outlineLevel="1">
      <c r="B77" s="183" t="s">
        <v>112</v>
      </c>
      <c r="C77" s="106"/>
      <c r="D77" s="106" t="s">
        <v>39</v>
      </c>
      <c r="E77" s="50" t="s">
        <v>52</v>
      </c>
      <c r="F77" s="63" t="s">
        <v>9</v>
      </c>
      <c r="G77" s="157">
        <v>4</v>
      </c>
      <c r="H77" s="65">
        <v>64.620999999999995</v>
      </c>
      <c r="I77" s="68">
        <f t="shared" si="36"/>
        <v>77.790000000000006</v>
      </c>
      <c r="J77" s="177">
        <f t="shared" si="37"/>
        <v>311.16000000000003</v>
      </c>
      <c r="K77" s="64"/>
      <c r="L77" s="152"/>
      <c r="M77" s="124"/>
      <c r="N77" s="31"/>
      <c r="O77" s="31"/>
      <c r="P77" s="31"/>
      <c r="Q77" s="152"/>
      <c r="R77" s="124"/>
      <c r="S77" s="31"/>
      <c r="T77" s="31"/>
    </row>
    <row r="78" spans="2:20" s="41" customFormat="1" ht="21.75" customHeight="1" outlineLevel="1">
      <c r="B78" s="183" t="s">
        <v>113</v>
      </c>
      <c r="C78" s="106" t="s">
        <v>115</v>
      </c>
      <c r="D78" s="63" t="s">
        <v>28</v>
      </c>
      <c r="E78" s="50" t="s">
        <v>65</v>
      </c>
      <c r="F78" s="63" t="s">
        <v>9</v>
      </c>
      <c r="G78" s="157">
        <v>6</v>
      </c>
      <c r="H78" s="65">
        <v>42.03</v>
      </c>
      <c r="I78" s="68">
        <f>TRUNC((H78*(1+$J$8)),2)</f>
        <v>50.59</v>
      </c>
      <c r="J78" s="177">
        <f t="shared" si="37"/>
        <v>303.54000000000002</v>
      </c>
      <c r="K78" s="64"/>
      <c r="L78" s="152"/>
      <c r="M78" s="124"/>
      <c r="N78" s="31"/>
      <c r="O78" s="31"/>
      <c r="P78" s="31"/>
      <c r="Q78" s="152"/>
      <c r="R78" s="124"/>
      <c r="S78" s="31"/>
      <c r="T78" s="31"/>
    </row>
    <row r="79" spans="2:20" s="41" customFormat="1" ht="20.25" customHeight="1" outlineLevel="1">
      <c r="B79" s="178"/>
      <c r="C79" s="43"/>
      <c r="D79" s="43"/>
      <c r="E79" s="43"/>
      <c r="F79" s="43"/>
      <c r="G79" s="2"/>
      <c r="H79" s="3" t="s">
        <v>18</v>
      </c>
      <c r="I79" s="201">
        <f>SUM(J69:J78)</f>
        <v>61318.239999999998</v>
      </c>
      <c r="J79" s="202"/>
      <c r="K79" s="64"/>
      <c r="L79" s="154"/>
      <c r="M79" s="155"/>
      <c r="Q79" s="154"/>
      <c r="R79" s="155"/>
    </row>
    <row r="80" spans="2:20" s="41" customFormat="1" ht="20.25" customHeight="1" outlineLevel="1">
      <c r="B80" s="179"/>
      <c r="C80" s="126"/>
      <c r="D80" s="126"/>
      <c r="E80" s="126"/>
      <c r="F80" s="126"/>
      <c r="G80" s="158"/>
      <c r="H80" s="127"/>
      <c r="I80" s="128"/>
      <c r="J80" s="180"/>
      <c r="K80" s="64"/>
      <c r="L80" s="154"/>
      <c r="M80" s="155"/>
      <c r="Q80" s="154"/>
      <c r="R80" s="155"/>
    </row>
    <row r="81" spans="2:18" s="41" customFormat="1" ht="20.25" customHeight="1" outlineLevel="1">
      <c r="B81" s="174">
        <v>8</v>
      </c>
      <c r="C81" s="54"/>
      <c r="D81" s="54"/>
      <c r="E81" s="37" t="s">
        <v>75</v>
      </c>
      <c r="F81" s="37"/>
      <c r="G81" s="45"/>
      <c r="H81" s="45"/>
      <c r="I81" s="45"/>
      <c r="J81" s="175">
        <f>I86</f>
        <v>6210.07</v>
      </c>
      <c r="K81" s="64"/>
      <c r="L81" s="154"/>
      <c r="M81" s="155"/>
      <c r="Q81" s="154"/>
      <c r="R81" s="155"/>
    </row>
    <row r="82" spans="2:18" s="41" customFormat="1" ht="38.25" outlineLevel="1">
      <c r="B82" s="176" t="s">
        <v>99</v>
      </c>
      <c r="C82" s="107">
        <v>100774</v>
      </c>
      <c r="D82" s="63" t="s">
        <v>28</v>
      </c>
      <c r="E82" s="50" t="s">
        <v>122</v>
      </c>
      <c r="F82" s="63" t="s">
        <v>121</v>
      </c>
      <c r="G82" s="65">
        <v>104.11</v>
      </c>
      <c r="H82" s="65">
        <v>14.67</v>
      </c>
      <c r="I82" s="68">
        <f t="shared" ref="I82:I84" si="40">TRUNC((H82*(1+$J$8)),2)</f>
        <v>17.66</v>
      </c>
      <c r="J82" s="177">
        <f t="shared" ref="J82:J84" si="41">TRUNC((G82*I82),2)</f>
        <v>1838.58</v>
      </c>
      <c r="K82" s="64"/>
      <c r="L82" s="154"/>
      <c r="M82" s="155"/>
      <c r="Q82" s="154"/>
      <c r="R82" s="155"/>
    </row>
    <row r="83" spans="2:18" s="41" customFormat="1" ht="25.5" outlineLevel="1">
      <c r="B83" s="176" t="s">
        <v>100</v>
      </c>
      <c r="C83" s="63">
        <v>100722</v>
      </c>
      <c r="D83" s="63" t="s">
        <v>28</v>
      </c>
      <c r="E83" s="93" t="s">
        <v>129</v>
      </c>
      <c r="F83" s="67" t="s">
        <v>12</v>
      </c>
      <c r="G83" s="65">
        <v>8.2799999999999994</v>
      </c>
      <c r="H83" s="65">
        <v>20.85</v>
      </c>
      <c r="I83" s="68">
        <f t="shared" si="40"/>
        <v>25.1</v>
      </c>
      <c r="J83" s="177">
        <f t="shared" si="41"/>
        <v>207.82</v>
      </c>
      <c r="K83" s="64"/>
      <c r="L83" s="154"/>
      <c r="M83" s="155"/>
      <c r="Q83" s="154"/>
      <c r="R83" s="155"/>
    </row>
    <row r="84" spans="2:18" s="41" customFormat="1" ht="25.5" outlineLevel="1">
      <c r="B84" s="176" t="s">
        <v>101</v>
      </c>
      <c r="C84" s="63">
        <v>100752</v>
      </c>
      <c r="D84" s="63" t="s">
        <v>28</v>
      </c>
      <c r="E84" s="93" t="s">
        <v>151</v>
      </c>
      <c r="F84" s="67" t="s">
        <v>12</v>
      </c>
      <c r="G84" s="65">
        <v>8.2799999999999994</v>
      </c>
      <c r="H84" s="65">
        <v>40.590000000000003</v>
      </c>
      <c r="I84" s="68">
        <f t="shared" si="40"/>
        <v>48.86</v>
      </c>
      <c r="J84" s="177">
        <f t="shared" si="41"/>
        <v>404.56</v>
      </c>
      <c r="K84" s="64"/>
      <c r="L84" s="154"/>
      <c r="M84" s="155"/>
      <c r="Q84" s="154"/>
      <c r="R84" s="155"/>
    </row>
    <row r="85" spans="2:18" s="41" customFormat="1" ht="20.25" customHeight="1" outlineLevel="1">
      <c r="B85" s="176" t="s">
        <v>128</v>
      </c>
      <c r="C85" s="107">
        <v>102176</v>
      </c>
      <c r="D85" s="63" t="s">
        <v>28</v>
      </c>
      <c r="E85" s="50" t="s">
        <v>144</v>
      </c>
      <c r="F85" s="63" t="s">
        <v>12</v>
      </c>
      <c r="G85" s="65">
        <v>4.0599999999999996</v>
      </c>
      <c r="H85" s="65">
        <v>769.08</v>
      </c>
      <c r="I85" s="68">
        <f t="shared" ref="I85" si="42">TRUNC((H85*(1+$J$8)),2)</f>
        <v>925.89</v>
      </c>
      <c r="J85" s="177">
        <f t="shared" ref="J85" si="43">TRUNC((G85*I85),2)</f>
        <v>3759.11</v>
      </c>
      <c r="K85" s="64"/>
      <c r="L85" s="154"/>
      <c r="M85" s="155"/>
      <c r="Q85" s="154"/>
      <c r="R85" s="155"/>
    </row>
    <row r="86" spans="2:18" s="41" customFormat="1" ht="20.25" customHeight="1" outlineLevel="1">
      <c r="B86" s="178"/>
      <c r="C86" s="43"/>
      <c r="D86" s="43"/>
      <c r="E86" s="43"/>
      <c r="F86" s="43"/>
      <c r="G86" s="2"/>
      <c r="H86" s="3" t="s">
        <v>18</v>
      </c>
      <c r="I86" s="201">
        <f>SUM(J82:J85)</f>
        <v>6210.07</v>
      </c>
      <c r="J86" s="202"/>
      <c r="K86" s="64"/>
      <c r="L86" s="154"/>
      <c r="M86" s="155"/>
      <c r="Q86" s="154"/>
      <c r="R86" s="155"/>
    </row>
    <row r="87" spans="2:18" s="41" customFormat="1" ht="20.25" customHeight="1" outlineLevel="1">
      <c r="B87" s="179"/>
      <c r="C87" s="126"/>
      <c r="D87" s="126"/>
      <c r="E87" s="126"/>
      <c r="F87" s="126"/>
      <c r="G87" s="158"/>
      <c r="H87" s="127"/>
      <c r="I87" s="128"/>
      <c r="J87" s="180"/>
      <c r="K87" s="64"/>
      <c r="L87" s="154"/>
      <c r="M87" s="155"/>
      <c r="Q87" s="154"/>
      <c r="R87" s="155"/>
    </row>
    <row r="88" spans="2:18" ht="18" customHeight="1" thickBot="1">
      <c r="B88" s="186"/>
      <c r="C88" s="187"/>
      <c r="D88" s="187"/>
      <c r="E88" s="187"/>
      <c r="F88" s="187"/>
      <c r="G88" s="187"/>
      <c r="H88" s="188" t="s">
        <v>37</v>
      </c>
      <c r="I88" s="190">
        <f>SUM(J13+J59+J68+J81+J47+J39+J30+J18)</f>
        <v>302940.88</v>
      </c>
      <c r="J88" s="191"/>
    </row>
    <row r="90" spans="2:18">
      <c r="J90" s="105"/>
    </row>
    <row r="91" spans="2:18" ht="18.75" customHeight="1"/>
    <row r="92" spans="2:18">
      <c r="C92" s="189" t="s">
        <v>152</v>
      </c>
      <c r="D92" s="189"/>
    </row>
    <row r="98" spans="3:5">
      <c r="C98" s="189" t="s">
        <v>32</v>
      </c>
      <c r="D98" s="189"/>
      <c r="E98" s="32"/>
    </row>
    <row r="99" spans="3:5">
      <c r="C99" s="189" t="s">
        <v>33</v>
      </c>
      <c r="D99" s="189"/>
      <c r="E99" s="32"/>
    </row>
    <row r="100" spans="3:5">
      <c r="C100" s="189" t="s">
        <v>34</v>
      </c>
      <c r="D100" s="189"/>
      <c r="E100" s="32"/>
    </row>
    <row r="101" spans="3:5">
      <c r="C101" s="189"/>
      <c r="D101" s="189"/>
    </row>
  </sheetData>
  <mergeCells count="15">
    <mergeCell ref="B1:J3"/>
    <mergeCell ref="C92:D92"/>
    <mergeCell ref="I16:J16"/>
    <mergeCell ref="I66:J66"/>
    <mergeCell ref="I79:J79"/>
    <mergeCell ref="I28:J28"/>
    <mergeCell ref="I37:J37"/>
    <mergeCell ref="I45:J45"/>
    <mergeCell ref="I57:J57"/>
    <mergeCell ref="I86:J86"/>
    <mergeCell ref="C98:D98"/>
    <mergeCell ref="C99:D99"/>
    <mergeCell ref="C100:D100"/>
    <mergeCell ref="C101:D101"/>
    <mergeCell ref="I88:J88"/>
  </mergeCells>
  <conditionalFormatting sqref="G11">
    <cfRule type="cellIs" dxfId="2" priority="48" stopIfTrue="1" operator="equal">
      <formula>0</formula>
    </cfRule>
  </conditionalFormatting>
  <conditionalFormatting sqref="H11:I11">
    <cfRule type="cellIs" dxfId="1" priority="4" stopIfTrue="1" operator="equal">
      <formula>0</formula>
    </cfRule>
  </conditionalFormatting>
  <conditionalFormatting sqref="G81:I81">
    <cfRule type="cellIs" dxfId="0" priority="2" stopIfTrue="1" operator="equal">
      <formula>0</formula>
    </cfRule>
  </conditionalFormatting>
  <printOptions horizontalCentered="1"/>
  <pageMargins left="0.27559055118110237" right="0.35433070866141736" top="1.1811023622047245" bottom="0.31496062992125984" header="0.35433070866141736" footer="0.19685039370078741"/>
  <pageSetup paperSize="9" scale="54" fitToHeight="0" orientation="portrait" r:id="rId1"/>
  <headerFooter alignWithMargins="0">
    <oddHeader>&amp;CMinistério da Educação
Fundo Nacional de Desenvolvimento da Educação
Coordenação Geral de Infra-Estrutura - CGEST
&amp;"Arial,Negrito"Planilha Orçamentária - Módulo de Ampliação Infantil</oddHead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view="pageBreakPreview" zoomScaleNormal="85" zoomScaleSheetLayoutView="100" workbookViewId="0">
      <pane xSplit="3" topLeftCell="D1" activePane="topRight" state="frozen"/>
      <selection activeCell="A9" sqref="A9"/>
      <selection pane="topRight" activeCell="F29" sqref="F29"/>
    </sheetView>
  </sheetViews>
  <sheetFormatPr defaultRowHeight="14.25"/>
  <cols>
    <col min="1" max="1" width="2.625" style="4" customWidth="1"/>
    <col min="2" max="2" width="9" style="4"/>
    <col min="3" max="3" width="41.625" style="4" customWidth="1"/>
    <col min="4" max="4" width="14" style="4" customWidth="1"/>
    <col min="5" max="5" width="9.25" style="4" bestFit="1" customWidth="1"/>
    <col min="6" max="6" width="11.25" style="4" customWidth="1"/>
    <col min="7" max="9" width="12.625" style="4" customWidth="1"/>
    <col min="10" max="16384" width="9" style="4"/>
  </cols>
  <sheetData>
    <row r="1" spans="2:9" s="62" customFormat="1" ht="27.75" customHeight="1">
      <c r="B1" s="206" t="s">
        <v>29</v>
      </c>
      <c r="C1" s="207"/>
      <c r="D1" s="207"/>
      <c r="E1" s="207"/>
      <c r="F1" s="207"/>
      <c r="G1" s="207"/>
      <c r="H1" s="207"/>
      <c r="I1" s="208"/>
    </row>
    <row r="2" spans="2:9" s="62" customFormat="1" ht="21" customHeight="1" thickBot="1">
      <c r="B2" s="209"/>
      <c r="C2" s="210"/>
      <c r="D2" s="210"/>
      <c r="E2" s="210"/>
      <c r="F2" s="210"/>
      <c r="G2" s="210"/>
      <c r="H2" s="210"/>
      <c r="I2" s="211"/>
    </row>
    <row r="3" spans="2:9" s="62" customFormat="1" ht="15" thickBot="1">
      <c r="B3" s="129"/>
      <c r="C3" s="82"/>
      <c r="D3" s="78"/>
      <c r="E3" s="79"/>
      <c r="F3" s="130"/>
      <c r="G3" s="82"/>
      <c r="H3" s="82"/>
      <c r="I3" s="131"/>
    </row>
    <row r="4" spans="2:9" s="62" customFormat="1">
      <c r="B4" s="70" t="s">
        <v>49</v>
      </c>
      <c r="C4" s="71"/>
      <c r="D4" s="72"/>
      <c r="E4" s="73"/>
      <c r="F4" s="74"/>
      <c r="G4" s="75"/>
      <c r="H4" s="75"/>
      <c r="I4" s="132"/>
    </row>
    <row r="5" spans="2:9" s="62" customFormat="1">
      <c r="B5" s="76" t="s">
        <v>26</v>
      </c>
      <c r="C5" s="77" t="s">
        <v>30</v>
      </c>
      <c r="D5" s="78"/>
      <c r="E5" s="79"/>
      <c r="F5" s="80"/>
      <c r="G5" s="81"/>
      <c r="H5" s="82"/>
      <c r="I5" s="133"/>
    </row>
    <row r="6" spans="2:9" s="62" customFormat="1" ht="15" thickBot="1">
      <c r="B6" s="83" t="s">
        <v>27</v>
      </c>
      <c r="C6" s="84" t="s">
        <v>36</v>
      </c>
      <c r="D6" s="85"/>
      <c r="E6" s="86"/>
      <c r="F6" s="87"/>
      <c r="G6" s="88"/>
      <c r="H6" s="88"/>
      <c r="I6" s="134"/>
    </row>
    <row r="7" spans="2:9" s="62" customFormat="1" ht="15" thickBot="1">
      <c r="B7" s="212" t="s">
        <v>31</v>
      </c>
      <c r="C7" s="213"/>
      <c r="D7" s="213"/>
      <c r="E7" s="213"/>
      <c r="F7" s="213"/>
      <c r="G7" s="213"/>
      <c r="H7" s="213"/>
      <c r="I7" s="214"/>
    </row>
    <row r="8" spans="2:9" ht="15" thickBot="1">
      <c r="B8" s="94" t="s">
        <v>2</v>
      </c>
      <c r="C8" s="95" t="s">
        <v>5</v>
      </c>
      <c r="D8" s="95" t="s">
        <v>7</v>
      </c>
      <c r="E8" s="95" t="s">
        <v>20</v>
      </c>
      <c r="F8" s="95">
        <v>1</v>
      </c>
      <c r="G8" s="95">
        <v>2</v>
      </c>
      <c r="H8" s="95">
        <v>3</v>
      </c>
      <c r="I8" s="96">
        <v>4</v>
      </c>
    </row>
    <row r="9" spans="2:9">
      <c r="B9" s="97"/>
      <c r="C9" s="98"/>
      <c r="D9" s="98"/>
      <c r="E9" s="98"/>
      <c r="F9" s="99"/>
      <c r="G9" s="99"/>
      <c r="H9" s="99"/>
      <c r="I9" s="100"/>
    </row>
    <row r="10" spans="2:9">
      <c r="B10" s="5">
        <v>1</v>
      </c>
      <c r="C10" s="89" t="s">
        <v>15</v>
      </c>
      <c r="D10" s="6">
        <f>'MORRO DO CRISTO - Etapa 2'!J13</f>
        <v>4247.2699999999995</v>
      </c>
      <c r="E10" s="7">
        <f>D10/$D$27</f>
        <v>1.4020128283776027E-2</v>
      </c>
      <c r="F10" s="11">
        <v>1</v>
      </c>
      <c r="G10" s="8"/>
      <c r="H10" s="9"/>
      <c r="I10" s="16"/>
    </row>
    <row r="11" spans="2:9">
      <c r="B11" s="5"/>
      <c r="C11" s="90"/>
      <c r="D11" s="6"/>
      <c r="E11" s="7"/>
      <c r="F11" s="10">
        <f>F10*D10</f>
        <v>4247.2699999999995</v>
      </c>
      <c r="G11" s="10"/>
      <c r="H11" s="9"/>
      <c r="I11" s="16"/>
    </row>
    <row r="12" spans="2:9">
      <c r="B12" s="5">
        <v>2</v>
      </c>
      <c r="C12" s="35" t="s">
        <v>143</v>
      </c>
      <c r="D12" s="6">
        <f>'MORRO DO CRISTO - Etapa 2'!J18</f>
        <v>39853.660000000003</v>
      </c>
      <c r="E12" s="7">
        <f>D12/$D$27</f>
        <v>0.1315558996197542</v>
      </c>
      <c r="F12" s="11">
        <v>1</v>
      </c>
      <c r="G12" s="9"/>
      <c r="H12" s="9"/>
      <c r="I12" s="16"/>
    </row>
    <row r="13" spans="2:9">
      <c r="B13" s="5"/>
      <c r="C13" s="90"/>
      <c r="D13" s="6"/>
      <c r="E13" s="7"/>
      <c r="F13" s="10">
        <f>F12*$D12</f>
        <v>39853.660000000003</v>
      </c>
      <c r="G13" s="9"/>
      <c r="H13" s="9"/>
      <c r="I13" s="16"/>
    </row>
    <row r="14" spans="2:9">
      <c r="B14" s="5">
        <v>3</v>
      </c>
      <c r="C14" s="35" t="s">
        <v>54</v>
      </c>
      <c r="D14" s="6">
        <f>'MORRO DO CRISTO - Etapa 2'!J30</f>
        <v>5879.34</v>
      </c>
      <c r="E14" s="7">
        <f>D14/$D$27</f>
        <v>1.9407549090106294E-2</v>
      </c>
      <c r="F14" s="11">
        <v>1</v>
      </c>
      <c r="G14" s="9"/>
      <c r="H14" s="9"/>
      <c r="I14" s="16"/>
    </row>
    <row r="15" spans="2:9">
      <c r="B15" s="5"/>
      <c r="C15" s="90"/>
      <c r="D15" s="6"/>
      <c r="E15" s="7"/>
      <c r="F15" s="10">
        <f>F14*$D14</f>
        <v>5879.34</v>
      </c>
      <c r="G15" s="9"/>
      <c r="H15" s="9"/>
      <c r="I15" s="16"/>
    </row>
    <row r="16" spans="2:9">
      <c r="B16" s="5">
        <v>4</v>
      </c>
      <c r="C16" s="35" t="s">
        <v>70</v>
      </c>
      <c r="D16" s="12">
        <f>'MORRO DO CRISTO - Etapa 2'!J39</f>
        <v>109787.70000000001</v>
      </c>
      <c r="E16" s="7">
        <f>D16/$D$27</f>
        <v>0.36240635466563642</v>
      </c>
      <c r="F16" s="13">
        <v>0.5</v>
      </c>
      <c r="G16" s="13">
        <v>0.5</v>
      </c>
      <c r="H16" s="9"/>
      <c r="I16" s="16"/>
    </row>
    <row r="17" spans="1:9">
      <c r="B17" s="5"/>
      <c r="C17" s="90"/>
      <c r="D17" s="12"/>
      <c r="E17" s="7"/>
      <c r="F17" s="10">
        <f>F16*D16</f>
        <v>54893.850000000006</v>
      </c>
      <c r="G17" s="10">
        <f>G16*D16</f>
        <v>54893.850000000006</v>
      </c>
      <c r="H17" s="9"/>
      <c r="I17" s="16"/>
    </row>
    <row r="18" spans="1:9">
      <c r="B18" s="5">
        <v>5</v>
      </c>
      <c r="C18" s="35" t="s">
        <v>55</v>
      </c>
      <c r="D18" s="12">
        <f>'MORRO DO CRISTO - Etapa 2'!J47</f>
        <v>39773.53</v>
      </c>
      <c r="E18" s="7">
        <f>D18/$D$27</f>
        <v>0.13129139256478028</v>
      </c>
      <c r="F18" s="13"/>
      <c r="G18" s="13">
        <v>0.3</v>
      </c>
      <c r="H18" s="13">
        <v>0.7</v>
      </c>
      <c r="I18" s="16"/>
    </row>
    <row r="19" spans="1:9">
      <c r="B19" s="5"/>
      <c r="C19" s="90"/>
      <c r="D19" s="12"/>
      <c r="E19" s="7"/>
      <c r="F19" s="1"/>
      <c r="G19" s="10">
        <f>G18*D18</f>
        <v>11932.058999999999</v>
      </c>
      <c r="H19" s="10">
        <f>H18*D18</f>
        <v>27841.470999999998</v>
      </c>
      <c r="I19" s="16"/>
    </row>
    <row r="20" spans="1:9">
      <c r="B20" s="5">
        <v>6</v>
      </c>
      <c r="C20" s="35" t="s">
        <v>17</v>
      </c>
      <c r="D20" s="12">
        <f>'MORRO DO CRISTO - Etapa 2'!J59</f>
        <v>35871.070000000007</v>
      </c>
      <c r="E20" s="7">
        <f>D20/$D$27</f>
        <v>0.11840947316189221</v>
      </c>
      <c r="F20" s="1"/>
      <c r="G20" s="13">
        <v>0.2</v>
      </c>
      <c r="H20" s="13">
        <v>0.3</v>
      </c>
      <c r="I20" s="17">
        <v>0.5</v>
      </c>
    </row>
    <row r="21" spans="1:9" s="62" customFormat="1">
      <c r="B21" s="108"/>
      <c r="C21" s="109"/>
      <c r="D21" s="110"/>
      <c r="E21" s="111"/>
      <c r="F21" s="112"/>
      <c r="G21" s="10">
        <f>G20*D20</f>
        <v>7174.2140000000018</v>
      </c>
      <c r="H21" s="10">
        <f>H20*D20</f>
        <v>10761.321000000002</v>
      </c>
      <c r="I21" s="136">
        <f>I20*D20</f>
        <v>17935.535000000003</v>
      </c>
    </row>
    <row r="22" spans="1:9" s="62" customFormat="1">
      <c r="B22" s="108">
        <v>7</v>
      </c>
      <c r="C22" s="109" t="s">
        <v>74</v>
      </c>
      <c r="D22" s="12">
        <f>'MORRO DO CRISTO - Etapa 2'!J68</f>
        <v>61318.239999999998</v>
      </c>
      <c r="E22" s="7">
        <f>D22/$D$27</f>
        <v>0.20240992235844829</v>
      </c>
      <c r="F22" s="112"/>
      <c r="G22" s="13">
        <v>0.3</v>
      </c>
      <c r="H22" s="13">
        <v>0.3</v>
      </c>
      <c r="I22" s="115">
        <v>0.4</v>
      </c>
    </row>
    <row r="23" spans="1:9" s="62" customFormat="1">
      <c r="B23" s="108"/>
      <c r="C23" s="109"/>
      <c r="D23" s="110"/>
      <c r="E23" s="111"/>
      <c r="F23" s="112"/>
      <c r="G23" s="10">
        <f>G22*D22</f>
        <v>18395.471999999998</v>
      </c>
      <c r="H23" s="10">
        <f>H22*D22</f>
        <v>18395.471999999998</v>
      </c>
      <c r="I23" s="136">
        <f>I22*D22</f>
        <v>24527.296000000002</v>
      </c>
    </row>
    <row r="24" spans="1:9" s="62" customFormat="1">
      <c r="B24" s="108">
        <v>8</v>
      </c>
      <c r="C24" s="109" t="s">
        <v>75</v>
      </c>
      <c r="D24" s="12">
        <f>'MORRO DO CRISTO - Etapa 2'!J81</f>
        <v>6210.07</v>
      </c>
      <c r="E24" s="7">
        <f>D24/$D$27</f>
        <v>2.0499280255606309E-2</v>
      </c>
      <c r="F24" s="112"/>
      <c r="G24" s="113"/>
      <c r="H24" s="114"/>
      <c r="I24" s="115">
        <v>1</v>
      </c>
    </row>
    <row r="25" spans="1:9" s="62" customFormat="1">
      <c r="B25" s="108"/>
      <c r="C25" s="109"/>
      <c r="D25" s="110"/>
      <c r="E25" s="111"/>
      <c r="F25" s="112"/>
      <c r="G25" s="113"/>
      <c r="H25" s="114"/>
      <c r="I25" s="136">
        <f>I24*D24</f>
        <v>6210.07</v>
      </c>
    </row>
    <row r="26" spans="1:9" ht="15" thickBot="1">
      <c r="B26" s="137"/>
      <c r="C26" s="138"/>
      <c r="D26" s="139"/>
      <c r="E26" s="138"/>
      <c r="F26" s="138"/>
      <c r="G26" s="138"/>
      <c r="H26" s="138"/>
      <c r="I26" s="140"/>
    </row>
    <row r="27" spans="1:9" ht="15" thickBot="1">
      <c r="B27" s="204" t="s">
        <v>21</v>
      </c>
      <c r="C27" s="205"/>
      <c r="D27" s="101">
        <f>ROUNDDOWN(D10+D12+D14+D16+D18+D20+D22+D24,2)</f>
        <v>302940.88</v>
      </c>
      <c r="E27" s="14">
        <f>SUM(E10:E25)</f>
        <v>1</v>
      </c>
      <c r="F27" s="15">
        <f>F11+F15+F17+F19+F13</f>
        <v>104874.12000000001</v>
      </c>
      <c r="G27" s="15">
        <f>G21+G23+G15+G19+G17</f>
        <v>92395.595000000001</v>
      </c>
      <c r="H27" s="15">
        <f>H11+H13+H17+H15+H19+H21+H23</f>
        <v>56998.263999999996</v>
      </c>
      <c r="I27" s="141">
        <f>I11+I25+I17+I19+I21+I23</f>
        <v>48672.901000000005</v>
      </c>
    </row>
    <row r="28" spans="1:9">
      <c r="B28" s="137"/>
      <c r="C28" s="138"/>
      <c r="D28" s="139"/>
      <c r="E28" s="138"/>
      <c r="F28" s="138"/>
      <c r="G28" s="138"/>
      <c r="H28" s="138"/>
      <c r="I28" s="140"/>
    </row>
    <row r="29" spans="1:9">
      <c r="B29" s="135"/>
      <c r="C29" s="49"/>
      <c r="D29" s="49"/>
      <c r="E29" s="49"/>
      <c r="F29" s="49"/>
      <c r="G29" s="49"/>
      <c r="H29" s="49"/>
      <c r="I29" s="102"/>
    </row>
    <row r="30" spans="1:9" s="64" customFormat="1" ht="12.75">
      <c r="A30" s="32"/>
      <c r="B30" s="142"/>
      <c r="C30" s="203" t="s">
        <v>152</v>
      </c>
      <c r="D30" s="203"/>
      <c r="E30" s="19"/>
      <c r="F30" s="66"/>
      <c r="G30" s="22"/>
      <c r="H30" s="21"/>
      <c r="I30" s="124"/>
    </row>
    <row r="31" spans="1:9" s="64" customFormat="1" ht="12.75">
      <c r="A31" s="32"/>
      <c r="B31" s="142"/>
      <c r="C31" s="143"/>
      <c r="D31" s="143"/>
      <c r="E31" s="19"/>
      <c r="F31" s="66"/>
      <c r="G31" s="22"/>
      <c r="H31" s="21"/>
      <c r="I31" s="124"/>
    </row>
    <row r="32" spans="1:9" s="64" customFormat="1" ht="12.75">
      <c r="A32" s="32"/>
      <c r="B32" s="142"/>
      <c r="C32" s="143"/>
      <c r="D32" s="143"/>
      <c r="E32" s="19"/>
      <c r="F32" s="66"/>
      <c r="G32" s="22"/>
      <c r="H32" s="21"/>
      <c r="I32" s="124"/>
    </row>
    <row r="33" spans="1:9" s="64" customFormat="1" ht="12.75">
      <c r="A33" s="32"/>
      <c r="B33" s="142"/>
      <c r="C33" s="143"/>
      <c r="D33" s="143"/>
      <c r="E33" s="19"/>
      <c r="F33" s="66"/>
      <c r="G33" s="22"/>
      <c r="H33" s="21"/>
      <c r="I33" s="124"/>
    </row>
    <row r="34" spans="1:9" s="64" customFormat="1" ht="12.75">
      <c r="A34" s="32"/>
      <c r="B34" s="142"/>
      <c r="C34" s="143"/>
      <c r="D34" s="143"/>
      <c r="E34" s="19"/>
      <c r="F34" s="66"/>
      <c r="G34" s="22"/>
      <c r="H34" s="21"/>
      <c r="I34" s="124"/>
    </row>
    <row r="35" spans="1:9" s="64" customFormat="1" ht="12.75">
      <c r="A35" s="32"/>
      <c r="B35" s="142"/>
      <c r="C35" s="203" t="s">
        <v>32</v>
      </c>
      <c r="D35" s="203"/>
      <c r="E35" s="31"/>
      <c r="F35" s="66"/>
      <c r="G35" s="22"/>
      <c r="H35" s="21"/>
      <c r="I35" s="124"/>
    </row>
    <row r="36" spans="1:9" s="64" customFormat="1" ht="12.75">
      <c r="A36" s="32"/>
      <c r="B36" s="142"/>
      <c r="C36" s="203" t="s">
        <v>33</v>
      </c>
      <c r="D36" s="203"/>
      <c r="E36" s="31"/>
      <c r="F36" s="66"/>
      <c r="G36" s="22"/>
      <c r="H36" s="21"/>
      <c r="I36" s="124"/>
    </row>
    <row r="37" spans="1:9" s="64" customFormat="1" ht="12.75">
      <c r="A37" s="32"/>
      <c r="B37" s="142"/>
      <c r="C37" s="203" t="s">
        <v>34</v>
      </c>
      <c r="D37" s="203"/>
      <c r="E37" s="31"/>
      <c r="F37" s="66"/>
      <c r="G37" s="22"/>
      <c r="H37" s="21"/>
      <c r="I37" s="124"/>
    </row>
    <row r="38" spans="1:9" ht="15" thickBot="1">
      <c r="B38" s="144"/>
      <c r="C38" s="103"/>
      <c r="D38" s="103"/>
      <c r="E38" s="103"/>
      <c r="F38" s="103"/>
      <c r="G38" s="103"/>
      <c r="H38" s="103"/>
      <c r="I38" s="104"/>
    </row>
  </sheetData>
  <mergeCells count="7">
    <mergeCell ref="C36:D36"/>
    <mergeCell ref="C37:D37"/>
    <mergeCell ref="B27:C27"/>
    <mergeCell ref="B1:I2"/>
    <mergeCell ref="B7:I7"/>
    <mergeCell ref="C30:D30"/>
    <mergeCell ref="C35:D35"/>
  </mergeCells>
  <pageMargins left="0.511811024" right="0.511811024" top="0.78740157499999996" bottom="0.78740157499999996" header="0.31496062000000002" footer="0.31496062000000002"/>
  <pageSetup paperSize="9" scale="68"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MORRO DO CRISTO - Etapa 2</vt:lpstr>
      <vt:lpstr>CRONOGRAMA</vt:lpstr>
      <vt:lpstr>CRONOGRAMA!Area_de_impressao</vt:lpstr>
      <vt:lpstr>'MORRO DO CRISTO - Etapa 2'!Area_de_impressao</vt:lpstr>
      <vt:lpstr>'MORRO DO CRISTO - Etapa 2'!Titulos_de_impressao</vt:lpstr>
    </vt:vector>
  </TitlesOfParts>
  <Company>Fnde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27421740104</dc:creator>
  <cp:lastModifiedBy>Cliente</cp:lastModifiedBy>
  <cp:lastPrinted>2021-08-30T13:00:58Z</cp:lastPrinted>
  <dcterms:created xsi:type="dcterms:W3CDTF">2012-10-15T18:57:41Z</dcterms:created>
  <dcterms:modified xsi:type="dcterms:W3CDTF">2021-08-30T13:00:59Z</dcterms:modified>
</cp:coreProperties>
</file>